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ação Prestação de Contas do FRCD\2022\Portal da Câmara\Receitas\12_Dezembro de 2022\"/>
    </mc:Choice>
  </mc:AlternateContent>
  <bookViews>
    <workbookView xWindow="240" yWindow="90" windowWidth="11715" windowHeight="8145"/>
  </bookViews>
  <sheets>
    <sheet name="FRCD - RECEITA_REALIZAÇÃO_MÊS" sheetId="1" r:id="rId1"/>
  </sheets>
  <calcPr calcId="152511"/>
</workbook>
</file>

<file path=xl/calcChain.xml><?xml version="1.0" encoding="utf-8"?>
<calcChain xmlns="http://schemas.openxmlformats.org/spreadsheetml/2006/main">
  <c r="N20" i="1" l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21" i="1"/>
  <c r="L21" i="1" l="1"/>
  <c r="I21" i="1" l="1"/>
  <c r="K21" i="1" l="1"/>
  <c r="H9" i="1" l="1"/>
  <c r="H21" i="1"/>
  <c r="G21" i="1" l="1"/>
  <c r="P15" i="1"/>
  <c r="P14" i="1"/>
  <c r="F21" i="1" l="1"/>
  <c r="E21" i="1" l="1"/>
  <c r="D21" i="1" l="1"/>
  <c r="C21" i="1" l="1"/>
  <c r="P12" i="1" l="1"/>
  <c r="P17" i="1" l="1"/>
  <c r="N21" i="1"/>
  <c r="P9" i="1" l="1"/>
  <c r="P20" i="1" l="1"/>
  <c r="P19" i="1"/>
  <c r="P18" i="1"/>
  <c r="P16" i="1"/>
  <c r="P13" i="1"/>
  <c r="P11" i="1"/>
  <c r="P10" i="1"/>
  <c r="P8" i="1"/>
  <c r="P7" i="1"/>
  <c r="O21" i="1" l="1"/>
  <c r="B21" i="1" l="1"/>
  <c r="P21" i="1" s="1"/>
</calcChain>
</file>

<file path=xl/sharedStrings.xml><?xml version="1.0" encoding="utf-8"?>
<sst xmlns="http://schemas.openxmlformats.org/spreadsheetml/2006/main" count="42" uniqueCount="41">
  <si>
    <t>Total</t>
  </si>
  <si>
    <t>Natureza Receita</t>
  </si>
  <si>
    <t>ALUGUEIS E ARRENDAMENTOS-PRINCIPAL</t>
  </si>
  <si>
    <t>ALUGUEIS E ARRENDAMENTOS-MULTAS E JUROS</t>
  </si>
  <si>
    <t>SERV.ADMINISTRAT.E COMERCIAIS GERAIS-PRINC.</t>
  </si>
  <si>
    <t>MULTAS E JUROS PREVISTOS EM CONTRATOS-PRINC.</t>
  </si>
  <si>
    <t>INDENIZ.P/DANOS CAUSADOS AO PATR.PUB.-PRINC.</t>
  </si>
  <si>
    <t>RESTIT.DE DESPESAS DE EXERC.ANTERIORES-PRINC.</t>
  </si>
  <si>
    <t>OUTRAS RECEITAS-PRIMARIAS-PRINCIPAL</t>
  </si>
  <si>
    <t>REMUNERACAO DE DEPOSITOS BANCARIOS-PRINCIPAL</t>
  </si>
  <si>
    <t xml:space="preserve">Fonte: SISGRU, SIAFI e Tesouro Gerencial. </t>
  </si>
  <si>
    <t>**CESSAO DO DIR.OPERACIONALIZACAO PAGTOS-PRINC.</t>
  </si>
  <si>
    <t>SOMA</t>
  </si>
  <si>
    <t>Receita Líquida Arrecadada no Exercício</t>
  </si>
  <si>
    <t>(A)</t>
  </si>
  <si>
    <t>Receita Prevista para o Exercício</t>
  </si>
  <si>
    <t>(B)</t>
  </si>
  <si>
    <t>Diferença</t>
  </si>
  <si>
    <t>Mês</t>
  </si>
  <si>
    <t>ALIENACAO DE BENS MOVEIS E SEMOVENTES - PRINCIPAL</t>
  </si>
  <si>
    <t>(C) = (A) - (B)</t>
  </si>
  <si>
    <t>Janeiro</t>
  </si>
  <si>
    <t>RESTIT.DE DESPESAS DE EXERC.ANTERIORES-MUL. JUR.</t>
  </si>
  <si>
    <t>MULTAS E JUROS PREVISTOS EM CONTRATOS-MUL.JUR.</t>
  </si>
  <si>
    <t>FUNDO ROTATIVO DA CÂMARA DOS DEPUTADOS RECEITA ORÇAMENTÁRIA/2022</t>
  </si>
  <si>
    <t>*Receita Orçamentária Líquida = Receita Orçamentária Bruta (conta 621200000) - Deduções (Restituições - conta 621310000 / Retificações - conta 621320000). Movimento Líquido = Receita líquida apurada no mês.</t>
  </si>
  <si>
    <t>Fevereiro</t>
  </si>
  <si>
    <t>Março</t>
  </si>
  <si>
    <t>Abril</t>
  </si>
  <si>
    <t>INDENIZ.P/DANOS CAUSADOS AO PATR.PUB.-MUL.JUR.</t>
  </si>
  <si>
    <t>Maio</t>
  </si>
  <si>
    <t>OUTRAS INDENIZAÇÕES-PRINCIPAL</t>
  </si>
  <si>
    <t>Junho</t>
  </si>
  <si>
    <t>Julho</t>
  </si>
  <si>
    <t>Agosto</t>
  </si>
  <si>
    <t>Setembro</t>
  </si>
  <si>
    <t>Outubro</t>
  </si>
  <si>
    <t>** Na apuração da receita de Cessão do Direito de Operacionalização da Folha de Pagamento não foram consideradas as deduções oriundas das transferências dos recursos para o Tesouro Nacional. A referida receita, recebida até o mês de setembro de 2022, foi transferida integralmente para o Tesouro Nacional.</t>
  </si>
  <si>
    <t>Novembro</t>
  </si>
  <si>
    <t>Receita Orçamentária Líquida* até dezembro de 2022.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</si>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</sst>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#,##0.00_);\(#,##0.00\)"/>
  </numFmts>
  <fonts count="11" x14ac:knownFonts="1">
    <font>
      <sz val="10"/>
      <color rgb="FF000000"/>
      <name val="Arial"/>
    </font>
    <font>
      <sz val="16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Verdana"/>
      <family val="2"/>
    </font>
    <font>
      <b/>
      <sz val="9"/>
      <color rgb="FF000000"/>
      <name val="Verdana"/>
      <family val="2"/>
    </font>
    <font>
      <sz val="9"/>
      <name val="Verdana"/>
      <family val="2"/>
    </font>
    <font>
      <b/>
      <sz val="11"/>
      <color rgb="FF000000"/>
      <name val="Tahoma"/>
      <family val="2"/>
    </font>
    <font>
      <b/>
      <sz val="8"/>
      <color rgb="FFFFFFFF"/>
      <name val="Verdana"/>
      <family val="2"/>
    </font>
    <font>
      <sz val="9"/>
      <color rgb="FF000000"/>
      <name val="Verdana"/>
      <family val="2"/>
    </font>
    <font>
      <b/>
      <sz val="8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4" fontId="0" fillId="0" borderId="0" xfId="0" applyNumberFormat="1"/>
    <xf numFmtId="0" fontId="0" fillId="0" borderId="0" xfId="0" applyAlignment="1"/>
    <xf numFmtId="164" fontId="0" fillId="0" borderId="0" xfId="1" applyFont="1"/>
    <xf numFmtId="164" fontId="0" fillId="0" borderId="0" xfId="0" applyNumberFormat="1"/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/>
    <xf numFmtId="0" fontId="4" fillId="0" borderId="1" xfId="0" applyFont="1" applyFill="1" applyBorder="1" applyAlignment="1">
      <alignment horizontal="center" vertical="center"/>
    </xf>
    <xf numFmtId="39" fontId="0" fillId="0" borderId="0" xfId="0" applyNumberFormat="1"/>
    <xf numFmtId="165" fontId="8" fillId="0" borderId="0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/>
    <xf numFmtId="0" fontId="7" fillId="0" borderId="0" xfId="0" applyFont="1" applyBorder="1" applyAlignment="1">
      <alignment horizontal="left" vertical="top"/>
    </xf>
    <xf numFmtId="165" fontId="9" fillId="0" borderId="6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4" fontId="9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0" fontId="4" fillId="0" borderId="7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" fillId="0" borderId="0" xfId="0" applyFont="1" applyAlignment="1"/>
    <xf numFmtId="0" fontId="7" fillId="0" borderId="0" xfId="0" applyFont="1" applyBorder="1" applyAlignment="1">
      <alignment horizontal="left" vertical="top"/>
    </xf>
    <xf numFmtId="4" fontId="0" fillId="0" borderId="0" xfId="0" applyNumberFormat="1" applyAlignme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top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40"/>
  <sheetViews>
    <sheetView showGridLines="0" tabSelected="1" workbookViewId="0">
      <selection activeCell="A20" sqref="A20"/>
    </sheetView>
  </sheetViews>
  <sheetFormatPr defaultRowHeight="12.75" x14ac:dyDescent="0.2"/>
  <cols>
    <col min="1" max="1" width="67.7109375" customWidth="1"/>
    <col min="2" max="16" width="26.7109375" customWidth="1"/>
    <col min="19" max="19" width="16.85546875" bestFit="1" customWidth="1"/>
  </cols>
  <sheetData>
    <row r="1" spans="1:16" ht="19.5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6" ht="14.25" x14ac:dyDescent="0.2">
      <c r="A3" s="40" t="s">
        <v>39</v>
      </c>
      <c r="B3" s="40"/>
      <c r="C3" s="17"/>
      <c r="D3" s="19"/>
      <c r="E3" s="21"/>
      <c r="F3" s="24"/>
      <c r="G3" s="27"/>
      <c r="H3" s="26"/>
      <c r="I3" s="31"/>
      <c r="J3" s="32"/>
      <c r="K3" s="29"/>
      <c r="L3" s="33"/>
      <c r="M3" s="34"/>
    </row>
    <row r="4" spans="1:16" ht="12.75" customHeight="1" x14ac:dyDescent="0.2">
      <c r="A4" s="42" t="s">
        <v>1</v>
      </c>
      <c r="B4" s="37" t="s">
        <v>18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  <c r="N4" s="25" t="s">
        <v>0</v>
      </c>
      <c r="O4" s="6" t="s">
        <v>0</v>
      </c>
      <c r="P4" s="35" t="s">
        <v>17</v>
      </c>
    </row>
    <row r="5" spans="1:16" ht="40.5" customHeight="1" x14ac:dyDescent="0.2">
      <c r="A5" s="43"/>
      <c r="B5" s="35" t="s">
        <v>21</v>
      </c>
      <c r="C5" s="35" t="s">
        <v>26</v>
      </c>
      <c r="D5" s="35" t="s">
        <v>27</v>
      </c>
      <c r="E5" s="35" t="s">
        <v>28</v>
      </c>
      <c r="F5" s="35" t="s">
        <v>30</v>
      </c>
      <c r="G5" s="35" t="s">
        <v>32</v>
      </c>
      <c r="H5" s="35" t="s">
        <v>33</v>
      </c>
      <c r="I5" s="35" t="s">
        <v>34</v>
      </c>
      <c r="J5" s="35" t="s">
        <v>35</v>
      </c>
      <c r="K5" s="35" t="s">
        <v>36</v>
      </c>
      <c r="L5" s="35" t="s">
        <v>38</v>
      </c>
      <c r="M5" s="35" t="s">
        <v>40</v>
      </c>
      <c r="N5" s="7" t="s">
        <v>13</v>
      </c>
      <c r="O5" s="7" t="s">
        <v>15</v>
      </c>
      <c r="P5" s="41"/>
    </row>
    <row r="6" spans="1:16" x14ac:dyDescent="0.2">
      <c r="A6" s="44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8" t="s">
        <v>14</v>
      </c>
      <c r="O6" s="8" t="s">
        <v>16</v>
      </c>
      <c r="P6" s="8" t="s">
        <v>20</v>
      </c>
    </row>
    <row r="7" spans="1:16" ht="12.75" customHeight="1" x14ac:dyDescent="0.2">
      <c r="A7" s="9" t="s">
        <v>2</v>
      </c>
      <c r="B7" s="20">
        <v>80630.36</v>
      </c>
      <c r="C7" s="20">
        <v>72214.13</v>
      </c>
      <c r="D7" s="20">
        <v>99451.02</v>
      </c>
      <c r="E7" s="20">
        <v>90194.74</v>
      </c>
      <c r="F7" s="20">
        <v>104783.27</v>
      </c>
      <c r="G7" s="20">
        <v>85727.96</v>
      </c>
      <c r="H7" s="20">
        <v>108148.65</v>
      </c>
      <c r="I7" s="20">
        <v>80382.789999999994</v>
      </c>
      <c r="J7" s="20">
        <v>83805.649999999994</v>
      </c>
      <c r="K7" s="20">
        <v>48409.18</v>
      </c>
      <c r="L7" s="20">
        <v>88352.57</v>
      </c>
      <c r="M7" s="20">
        <v>84158</v>
      </c>
      <c r="N7" s="14">
        <f>SUM(B7:M7)</f>
        <v>1026258.3200000001</v>
      </c>
      <c r="O7" s="18">
        <v>1247169</v>
      </c>
      <c r="P7" s="16">
        <f>N7-O7</f>
        <v>-220910.67999999993</v>
      </c>
    </row>
    <row r="8" spans="1:16" x14ac:dyDescent="0.2">
      <c r="A8" s="9" t="s">
        <v>3</v>
      </c>
      <c r="B8" s="20">
        <v>102.46</v>
      </c>
      <c r="C8" s="20">
        <v>25.27</v>
      </c>
      <c r="D8" s="20">
        <v>21.1</v>
      </c>
      <c r="E8" s="20">
        <v>46.17</v>
      </c>
      <c r="F8" s="20">
        <v>47.58</v>
      </c>
      <c r="G8" s="20">
        <v>0</v>
      </c>
      <c r="H8" s="20">
        <v>0</v>
      </c>
      <c r="I8" s="20">
        <v>0</v>
      </c>
      <c r="J8" s="20">
        <v>176.23</v>
      </c>
      <c r="K8" s="20">
        <v>20.63</v>
      </c>
      <c r="L8" s="20">
        <v>24.38</v>
      </c>
      <c r="M8" s="20">
        <v>0</v>
      </c>
      <c r="N8" s="14">
        <f t="shared" ref="N8:N20" si="0">SUM(B8:M8)</f>
        <v>463.81999999999994</v>
      </c>
      <c r="O8" s="18">
        <v>2672</v>
      </c>
      <c r="P8" s="16">
        <f t="shared" ref="P8:P21" si="1">N8-O8</f>
        <v>-2208.1800000000003</v>
      </c>
    </row>
    <row r="9" spans="1:16" ht="14.25" customHeight="1" x14ac:dyDescent="0.2">
      <c r="A9" s="9" t="s">
        <v>11</v>
      </c>
      <c r="B9" s="20">
        <v>3515324.41</v>
      </c>
      <c r="C9" s="20">
        <v>3352978.5</v>
      </c>
      <c r="D9" s="20">
        <v>2355818.5</v>
      </c>
      <c r="E9" s="20">
        <v>2369734.4499999997</v>
      </c>
      <c r="F9" s="20">
        <v>2386481.31</v>
      </c>
      <c r="G9" s="20">
        <v>2360931.4500000002</v>
      </c>
      <c r="H9" s="20">
        <f>567708.1+2081722.6</f>
        <v>2649430.7000000002</v>
      </c>
      <c r="I9" s="20">
        <v>2381978.71</v>
      </c>
      <c r="J9" s="20">
        <v>2347269.2200000002</v>
      </c>
      <c r="K9" s="20">
        <v>2342085.84</v>
      </c>
      <c r="L9" s="20">
        <v>2280516.98</v>
      </c>
      <c r="M9" s="20">
        <v>2351086.9700000002</v>
      </c>
      <c r="N9" s="14">
        <f t="shared" si="0"/>
        <v>30693637.039999999</v>
      </c>
      <c r="O9" s="14">
        <v>0</v>
      </c>
      <c r="P9" s="16">
        <f t="shared" si="1"/>
        <v>30693637.039999999</v>
      </c>
    </row>
    <row r="10" spans="1:16" x14ac:dyDescent="0.2">
      <c r="A10" s="9" t="s">
        <v>4</v>
      </c>
      <c r="B10" s="20">
        <v>7356.55</v>
      </c>
      <c r="C10" s="20">
        <v>7504.99</v>
      </c>
      <c r="D10" s="20">
        <v>12039</v>
      </c>
      <c r="E10" s="20">
        <v>20268.740000000002</v>
      </c>
      <c r="F10" s="20">
        <v>12177.74</v>
      </c>
      <c r="G10" s="20">
        <v>12283.72</v>
      </c>
      <c r="H10" s="20">
        <v>10229.93</v>
      </c>
      <c r="I10" s="20">
        <v>15086.44</v>
      </c>
      <c r="J10" s="20">
        <v>27049.15</v>
      </c>
      <c r="K10" s="20">
        <v>29601.439999999999</v>
      </c>
      <c r="L10" s="20">
        <v>17054.11</v>
      </c>
      <c r="M10" s="20">
        <v>21277.41</v>
      </c>
      <c r="N10" s="14">
        <f t="shared" si="0"/>
        <v>191929.22</v>
      </c>
      <c r="O10" s="18">
        <v>55020</v>
      </c>
      <c r="P10" s="16">
        <f t="shared" si="1"/>
        <v>136909.22</v>
      </c>
    </row>
    <row r="11" spans="1:16" x14ac:dyDescent="0.2">
      <c r="A11" s="9" t="s">
        <v>5</v>
      </c>
      <c r="B11" s="14">
        <v>27029.71</v>
      </c>
      <c r="C11" s="14">
        <v>40623.79</v>
      </c>
      <c r="D11" s="14">
        <v>35062.39</v>
      </c>
      <c r="E11" s="14">
        <v>4911.62</v>
      </c>
      <c r="F11" s="14">
        <v>14039.52</v>
      </c>
      <c r="G11" s="14">
        <v>78059.92</v>
      </c>
      <c r="H11" s="14">
        <v>6299.51</v>
      </c>
      <c r="I11" s="14">
        <v>77135.13</v>
      </c>
      <c r="J11" s="14">
        <v>14108.07</v>
      </c>
      <c r="K11" s="14">
        <v>8412.56</v>
      </c>
      <c r="L11" s="14">
        <v>19483.419999999998</v>
      </c>
      <c r="M11" s="14">
        <v>372783.96</v>
      </c>
      <c r="N11" s="14">
        <f t="shared" si="0"/>
        <v>697949.60000000009</v>
      </c>
      <c r="O11" s="18">
        <v>297964</v>
      </c>
      <c r="P11" s="16">
        <f t="shared" si="1"/>
        <v>399985.60000000009</v>
      </c>
    </row>
    <row r="12" spans="1:16" x14ac:dyDescent="0.2">
      <c r="A12" s="9" t="s">
        <v>23</v>
      </c>
      <c r="B12" s="20">
        <v>943.13</v>
      </c>
      <c r="C12" s="20">
        <v>725.88</v>
      </c>
      <c r="D12" s="20">
        <v>1062.48</v>
      </c>
      <c r="E12" s="20">
        <v>4414.49</v>
      </c>
      <c r="F12" s="20">
        <v>471.08</v>
      </c>
      <c r="G12" s="20">
        <v>1548.66</v>
      </c>
      <c r="H12" s="20">
        <v>439.32</v>
      </c>
      <c r="I12" s="20">
        <v>780.47</v>
      </c>
      <c r="J12" s="20">
        <v>536.54999999999995</v>
      </c>
      <c r="K12" s="20">
        <v>790.84</v>
      </c>
      <c r="L12" s="20">
        <v>0</v>
      </c>
      <c r="M12" s="20">
        <v>1551.38</v>
      </c>
      <c r="N12" s="14">
        <f t="shared" si="0"/>
        <v>13264.279999999999</v>
      </c>
      <c r="O12" s="14">
        <v>0</v>
      </c>
      <c r="P12" s="16">
        <f t="shared" si="1"/>
        <v>13264.279999999999</v>
      </c>
    </row>
    <row r="13" spans="1:16" x14ac:dyDescent="0.2">
      <c r="A13" s="9" t="s">
        <v>6</v>
      </c>
      <c r="B13" s="20">
        <v>10.32</v>
      </c>
      <c r="C13" s="20">
        <v>486.79</v>
      </c>
      <c r="D13" s="20">
        <v>-18.09</v>
      </c>
      <c r="E13" s="20">
        <v>1553.64</v>
      </c>
      <c r="F13" s="20">
        <v>241.88</v>
      </c>
      <c r="G13" s="20">
        <v>666.82</v>
      </c>
      <c r="H13" s="20">
        <v>189.14</v>
      </c>
      <c r="I13" s="20">
        <v>2454.88</v>
      </c>
      <c r="J13" s="20">
        <v>1957.98</v>
      </c>
      <c r="K13" s="20">
        <v>5109.21</v>
      </c>
      <c r="L13" s="20">
        <v>687.97</v>
      </c>
      <c r="M13" s="20">
        <v>2407.41</v>
      </c>
      <c r="N13" s="14">
        <f t="shared" si="0"/>
        <v>15747.949999999999</v>
      </c>
      <c r="O13" s="14">
        <v>0</v>
      </c>
      <c r="P13" s="16">
        <f t="shared" si="1"/>
        <v>15747.949999999999</v>
      </c>
    </row>
    <row r="14" spans="1:16" x14ac:dyDescent="0.2">
      <c r="A14" s="9" t="s">
        <v>29</v>
      </c>
      <c r="B14" s="20">
        <v>0</v>
      </c>
      <c r="C14" s="20">
        <v>0</v>
      </c>
      <c r="D14" s="20">
        <v>0</v>
      </c>
      <c r="E14" s="20">
        <v>4.6900000000000004</v>
      </c>
      <c r="F14" s="20">
        <v>50.04</v>
      </c>
      <c r="G14" s="20">
        <v>197.4</v>
      </c>
      <c r="H14" s="20">
        <v>61.54</v>
      </c>
      <c r="I14" s="20">
        <v>218.6</v>
      </c>
      <c r="J14" s="20">
        <v>450.33</v>
      </c>
      <c r="K14" s="20">
        <v>299.51</v>
      </c>
      <c r="L14" s="20">
        <v>236.41</v>
      </c>
      <c r="M14" s="20">
        <v>62.32</v>
      </c>
      <c r="N14" s="14">
        <f t="shared" si="0"/>
        <v>1580.84</v>
      </c>
      <c r="O14" s="14">
        <v>0</v>
      </c>
      <c r="P14" s="16">
        <f t="shared" si="1"/>
        <v>1580.84</v>
      </c>
    </row>
    <row r="15" spans="1:16" x14ac:dyDescent="0.2">
      <c r="A15" s="9" t="s">
        <v>31</v>
      </c>
      <c r="B15" s="20">
        <v>0</v>
      </c>
      <c r="C15" s="20">
        <v>0</v>
      </c>
      <c r="D15" s="20">
        <v>0</v>
      </c>
      <c r="E15" s="20">
        <v>0</v>
      </c>
      <c r="F15" s="20">
        <v>379.32</v>
      </c>
      <c r="G15" s="20">
        <v>379.3</v>
      </c>
      <c r="H15" s="20">
        <v>0</v>
      </c>
      <c r="I15" s="20">
        <v>5010.6899999999996</v>
      </c>
      <c r="J15" s="20">
        <v>-43.6</v>
      </c>
      <c r="K15" s="20">
        <v>884.98</v>
      </c>
      <c r="L15" s="20">
        <v>-879.72</v>
      </c>
      <c r="M15" s="20">
        <v>235.99</v>
      </c>
      <c r="N15" s="14">
        <f t="shared" si="0"/>
        <v>5966.9599999999982</v>
      </c>
      <c r="O15" s="14">
        <v>0</v>
      </c>
      <c r="P15" s="16">
        <f t="shared" si="1"/>
        <v>5966.9599999999982</v>
      </c>
    </row>
    <row r="16" spans="1:16" x14ac:dyDescent="0.2">
      <c r="A16" s="9" t="s">
        <v>7</v>
      </c>
      <c r="B16" s="20">
        <v>462418.59</v>
      </c>
      <c r="C16" s="20">
        <v>878413.67</v>
      </c>
      <c r="D16" s="20">
        <v>991077.77</v>
      </c>
      <c r="E16" s="20">
        <v>668077.14</v>
      </c>
      <c r="F16" s="20">
        <v>149810.88</v>
      </c>
      <c r="G16" s="20">
        <v>122063.33</v>
      </c>
      <c r="H16" s="20">
        <v>52765.02</v>
      </c>
      <c r="I16" s="20">
        <v>250191.49</v>
      </c>
      <c r="J16" s="20">
        <v>55056.24</v>
      </c>
      <c r="K16" s="20">
        <v>40636.69</v>
      </c>
      <c r="L16" s="20">
        <v>78069.899999999994</v>
      </c>
      <c r="M16" s="20">
        <v>131543.99</v>
      </c>
      <c r="N16" s="14">
        <f t="shared" si="0"/>
        <v>3880124.7100000009</v>
      </c>
      <c r="O16" s="23">
        <v>3115566</v>
      </c>
      <c r="P16" s="16">
        <f t="shared" si="1"/>
        <v>764558.71000000089</v>
      </c>
    </row>
    <row r="17" spans="1:23" x14ac:dyDescent="0.2">
      <c r="A17" s="9" t="s">
        <v>22</v>
      </c>
      <c r="B17" s="20">
        <v>3452.94</v>
      </c>
      <c r="C17" s="20">
        <v>1259.74</v>
      </c>
      <c r="D17" s="20">
        <v>10230.98</v>
      </c>
      <c r="E17" s="20">
        <v>2711.44</v>
      </c>
      <c r="F17" s="20">
        <v>3892.12</v>
      </c>
      <c r="G17" s="20">
        <v>17340.080000000002</v>
      </c>
      <c r="H17" s="20">
        <v>7734.21</v>
      </c>
      <c r="I17" s="20">
        <v>8451.27</v>
      </c>
      <c r="J17" s="20">
        <v>3365.5</v>
      </c>
      <c r="K17" s="20">
        <v>5899.88</v>
      </c>
      <c r="L17" s="20">
        <v>1804.66</v>
      </c>
      <c r="M17" s="20">
        <v>31762.720000000001</v>
      </c>
      <c r="N17" s="14">
        <f t="shared" si="0"/>
        <v>97905.54</v>
      </c>
      <c r="O17" s="14">
        <v>0</v>
      </c>
      <c r="P17" s="16">
        <f t="shared" si="1"/>
        <v>97905.54</v>
      </c>
    </row>
    <row r="18" spans="1:23" x14ac:dyDescent="0.2">
      <c r="A18" s="9" t="s">
        <v>8</v>
      </c>
      <c r="B18" s="20">
        <v>494.28</v>
      </c>
      <c r="C18" s="20">
        <v>424.35</v>
      </c>
      <c r="D18" s="20">
        <v>0</v>
      </c>
      <c r="E18" s="20">
        <v>153.94999999999999</v>
      </c>
      <c r="F18" s="20">
        <v>0</v>
      </c>
      <c r="G18" s="20">
        <v>16.52</v>
      </c>
      <c r="H18" s="20">
        <v>5556.39</v>
      </c>
      <c r="I18" s="20">
        <v>22.95</v>
      </c>
      <c r="J18" s="20">
        <v>57.71</v>
      </c>
      <c r="K18" s="20">
        <v>731.74</v>
      </c>
      <c r="L18" s="20">
        <v>596.38</v>
      </c>
      <c r="M18" s="20">
        <v>71.27</v>
      </c>
      <c r="N18" s="14">
        <f t="shared" si="0"/>
        <v>8125.54</v>
      </c>
      <c r="O18" s="23">
        <v>131442</v>
      </c>
      <c r="P18" s="16">
        <f t="shared" si="1"/>
        <v>-123316.46</v>
      </c>
    </row>
    <row r="19" spans="1:23" ht="13.5" customHeight="1" x14ac:dyDescent="0.2">
      <c r="A19" s="9" t="s">
        <v>9</v>
      </c>
      <c r="B19" s="20">
        <v>7725043.5999999996</v>
      </c>
      <c r="C19" s="20">
        <v>6985677.4699999997</v>
      </c>
      <c r="D19" s="20">
        <v>7587467.8899999997</v>
      </c>
      <c r="E19" s="20">
        <v>10690006.289999999</v>
      </c>
      <c r="F19" s="20">
        <v>9165741.8699999992</v>
      </c>
      <c r="G19" s="20">
        <v>7416469.7000000002</v>
      </c>
      <c r="H19" s="20">
        <v>8782420.3000000007</v>
      </c>
      <c r="I19" s="20">
        <v>5127982.13</v>
      </c>
      <c r="J19" s="20">
        <v>5586174.9800000004</v>
      </c>
      <c r="K19" s="20">
        <v>5827521.1799999997</v>
      </c>
      <c r="L19" s="20">
        <v>7929686.6299999999</v>
      </c>
      <c r="M19" s="20">
        <v>8427111.4900000002</v>
      </c>
      <c r="N19" s="14">
        <f t="shared" si="0"/>
        <v>91251303.529999986</v>
      </c>
      <c r="O19" s="23">
        <v>59390793</v>
      </c>
      <c r="P19" s="16">
        <f t="shared" si="1"/>
        <v>31860510.529999986</v>
      </c>
    </row>
    <row r="20" spans="1:23" ht="13.5" customHeight="1" x14ac:dyDescent="0.2">
      <c r="A20" s="9" t="s">
        <v>19</v>
      </c>
      <c r="B20" s="14">
        <v>0</v>
      </c>
      <c r="C20" s="14">
        <v>80840</v>
      </c>
      <c r="D20" s="20">
        <v>0</v>
      </c>
      <c r="E20" s="20">
        <v>0</v>
      </c>
      <c r="F20" s="20">
        <v>0</v>
      </c>
      <c r="G20" s="20">
        <v>0</v>
      </c>
      <c r="H20" s="20">
        <v>236095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4">
        <f t="shared" si="0"/>
        <v>316935</v>
      </c>
      <c r="O20" s="18">
        <v>451939</v>
      </c>
      <c r="P20" s="16">
        <f t="shared" si="1"/>
        <v>-135004</v>
      </c>
    </row>
    <row r="21" spans="1:23" x14ac:dyDescent="0.2">
      <c r="A21" s="11" t="s">
        <v>12</v>
      </c>
      <c r="B21" s="15">
        <f t="shared" ref="B21:O21" si="2">SUM(B7:B20)</f>
        <v>11822806.349999998</v>
      </c>
      <c r="C21" s="15">
        <f t="shared" si="2"/>
        <v>11421174.58</v>
      </c>
      <c r="D21" s="15">
        <f t="shared" si="2"/>
        <v>11092213.039999999</v>
      </c>
      <c r="E21" s="15">
        <f t="shared" si="2"/>
        <v>13852077.359999999</v>
      </c>
      <c r="F21" s="15">
        <f t="shared" si="2"/>
        <v>11838116.609999999</v>
      </c>
      <c r="G21" s="15">
        <f>SUM(G7:G20)</f>
        <v>10095684.859999999</v>
      </c>
      <c r="H21" s="15">
        <f>SUM(H7:H20)</f>
        <v>11859369.710000001</v>
      </c>
      <c r="I21" s="15">
        <f>SUM(I7:I20)</f>
        <v>7949695.5500000007</v>
      </c>
      <c r="J21" s="15">
        <v>8119964.0099999998</v>
      </c>
      <c r="K21" s="15">
        <f>SUM(K7:K20)</f>
        <v>8310403.6799999997</v>
      </c>
      <c r="L21" s="15">
        <f>SUM(L7:L20)</f>
        <v>10415633.689999999</v>
      </c>
      <c r="M21" s="15">
        <f>SUM(M7:M20)</f>
        <v>11424052.91</v>
      </c>
      <c r="N21" s="15">
        <f t="shared" si="2"/>
        <v>128201192.34999999</v>
      </c>
      <c r="O21" s="15">
        <f t="shared" si="2"/>
        <v>64692565</v>
      </c>
      <c r="P21" s="10">
        <f t="shared" si="1"/>
        <v>63508627.349999994</v>
      </c>
    </row>
    <row r="22" spans="1:23" x14ac:dyDescent="0.2">
      <c r="A22" s="47" t="s">
        <v>10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1:23" x14ac:dyDescent="0.2">
      <c r="A23" s="45" t="s">
        <v>25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x14ac:dyDescent="0.2">
      <c r="A24" s="28" t="s">
        <v>37</v>
      </c>
      <c r="B24" s="3"/>
      <c r="C24" s="3"/>
      <c r="D24" s="3"/>
      <c r="E24" s="3"/>
      <c r="F24" s="3"/>
      <c r="G24" s="3"/>
      <c r="H24" s="3"/>
      <c r="I24" s="30"/>
      <c r="J24" s="30"/>
      <c r="K24" s="3"/>
      <c r="L24" s="3"/>
      <c r="M24" s="3"/>
      <c r="N24" s="30"/>
      <c r="O24" s="3"/>
      <c r="P24" s="3"/>
      <c r="Q24" s="3"/>
      <c r="R24" s="3"/>
    </row>
    <row r="25" spans="1:23" x14ac:dyDescent="0.2">
      <c r="N25" s="2"/>
    </row>
    <row r="26" spans="1:23" x14ac:dyDescent="0.2">
      <c r="B26" s="13">
        <v>11102058.24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P26" s="2"/>
    </row>
    <row r="28" spans="1:23" x14ac:dyDescent="0.2">
      <c r="B28" s="2"/>
      <c r="C28" s="2"/>
      <c r="D28" s="2"/>
      <c r="N28" s="2"/>
    </row>
    <row r="29" spans="1:23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2"/>
    </row>
    <row r="31" spans="1:23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3" x14ac:dyDescent="0.2">
      <c r="N32" s="2"/>
      <c r="O32" s="4"/>
    </row>
    <row r="33" spans="14:19" x14ac:dyDescent="0.2">
      <c r="S33" s="4"/>
    </row>
    <row r="34" spans="14:19" x14ac:dyDescent="0.2">
      <c r="N34" s="2"/>
      <c r="S34" s="4"/>
    </row>
    <row r="35" spans="14:19" x14ac:dyDescent="0.2">
      <c r="N35" s="2"/>
      <c r="S35" s="4"/>
    </row>
    <row r="36" spans="14:19" x14ac:dyDescent="0.2">
      <c r="S36" s="4"/>
    </row>
    <row r="37" spans="14:19" x14ac:dyDescent="0.2">
      <c r="N37" s="2"/>
    </row>
    <row r="40" spans="14:19" x14ac:dyDescent="0.2">
      <c r="S40" s="5"/>
    </row>
  </sheetData>
  <mergeCells count="18">
    <mergeCell ref="A23:W23"/>
    <mergeCell ref="A22:P22"/>
    <mergeCell ref="C5:C6"/>
    <mergeCell ref="D5:D6"/>
    <mergeCell ref="E5:E6"/>
    <mergeCell ref="F5:F6"/>
    <mergeCell ref="G5:G6"/>
    <mergeCell ref="H5:H6"/>
    <mergeCell ref="K5:K6"/>
    <mergeCell ref="I5:I6"/>
    <mergeCell ref="J5:J6"/>
    <mergeCell ref="M5:M6"/>
    <mergeCell ref="L5:L6"/>
    <mergeCell ref="A3:B3"/>
    <mergeCell ref="P4:P5"/>
    <mergeCell ref="B5:B6"/>
    <mergeCell ref="A4:A6"/>
    <mergeCell ref="B4:M4"/>
  </mergeCells>
  <pageMargins left="0.511811024" right="0.511811024" top="0.78740157499999996" bottom="0.78740157499999996" header="0.31496062000000002" footer="0.31496062000000002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FRCD - RECEITA_REALIZAÇÃO_MÊS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Pinheiro Marques</dc:creator>
  <cp:lastModifiedBy>Francisco De Assis Pinheiro Marques</cp:lastModifiedBy>
  <cp:lastPrinted>2018-02-15T16:17:15Z</cp:lastPrinted>
  <dcterms:created xsi:type="dcterms:W3CDTF">2018-02-07T19:14:35Z</dcterms:created>
  <dcterms:modified xsi:type="dcterms:W3CDTF">2023-01-30T17:20:22Z</dcterms:modified>
</cp:coreProperties>
</file>