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6977\Downloads\"/>
    </mc:Choice>
  </mc:AlternateContent>
  <bookViews>
    <workbookView xWindow="240" yWindow="90" windowWidth="11715" windowHeight="4545"/>
  </bookViews>
  <sheets>
    <sheet name="FRCD - RECEITA_REALIZAÇÃO_MÊS" sheetId="1" r:id="rId1"/>
  </sheets>
  <calcPr calcId="152511"/>
</workbook>
</file>

<file path=xl/calcChain.xml><?xml version="1.0" encoding="utf-8"?>
<calcChain xmlns="http://schemas.openxmlformats.org/spreadsheetml/2006/main">
  <c r="P14" i="1" l="1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8" i="1"/>
  <c r="N7" i="1"/>
  <c r="M23" i="1"/>
  <c r="L23" i="1" l="1"/>
  <c r="K23" i="1" l="1"/>
  <c r="J23" i="1" l="1"/>
  <c r="I9" i="1" l="1"/>
  <c r="H23" i="1"/>
  <c r="I23" i="1" l="1"/>
  <c r="P19" i="1" l="1"/>
  <c r="P18" i="1"/>
  <c r="F23" i="1"/>
  <c r="G23" i="1" l="1"/>
  <c r="D23" i="1" l="1"/>
  <c r="E23" i="1" l="1"/>
  <c r="P12" i="1" l="1"/>
  <c r="P17" i="1" l="1"/>
  <c r="C23" i="1"/>
  <c r="P9" i="1" l="1"/>
  <c r="P15" i="1" l="1"/>
  <c r="P22" i="1" l="1"/>
  <c r="P21" i="1"/>
  <c r="P20" i="1"/>
  <c r="P16" i="1"/>
  <c r="P13" i="1"/>
  <c r="P11" i="1"/>
  <c r="P10" i="1"/>
  <c r="P8" i="1"/>
  <c r="P7" i="1"/>
  <c r="O23" i="1" l="1"/>
  <c r="B23" i="1" l="1"/>
  <c r="N23" i="1" s="1"/>
  <c r="P23" i="1" l="1"/>
</calcChain>
</file>

<file path=xl/sharedStrings.xml><?xml version="1.0" encoding="utf-8"?>
<sst xmlns="http://schemas.openxmlformats.org/spreadsheetml/2006/main" count="45" uniqueCount="44">
  <si>
    <t>Total</t>
  </si>
  <si>
    <t>Natureza Receita</t>
  </si>
  <si>
    <t>ALUGUEIS E ARRENDAMENTOS-PRINCIPAL</t>
  </si>
  <si>
    <t>ALUGUEIS E ARRENDAMENTOS-MULTAS E JUROS</t>
  </si>
  <si>
    <t>SERV.ADMINISTRAT.E COMERCIAIS GERAIS-PRINC.</t>
  </si>
  <si>
    <t>MULTAS E JUROS PREVISTOS EM CONTRATOS-PRINC.</t>
  </si>
  <si>
    <t>INDENIZ.P/DANOS CAUSADOS AO PATR.PUB.-PRINC.</t>
  </si>
  <si>
    <t>RESTIT.DE DESPESAS DE EXERC.ANTERIORES-PRINC.</t>
  </si>
  <si>
    <t>OUTRAS RECEITAS-PRIMARIAS-PRINCIPAL</t>
  </si>
  <si>
    <t>REMUNERACAO DE DEPOSITOS BANCARIOS-PRINCIPAL</t>
  </si>
  <si>
    <t xml:space="preserve">Fonte: SISGRU, SIAFI e Tesouro Gerencial. </t>
  </si>
  <si>
    <t>*Receita Orçamentária Líquida = Receita Orçamentária Bruta (conta 621200000) - Deduções (Restituições - conta 621310000 / Retificações - conta 611320000). Movimento Líquido = Receita líquida apurada no mês.</t>
  </si>
  <si>
    <t>** Na apuração da receita de Cessão do Direito de Operacionalização da Folha de Pagamento não foram consideradas as deduções oriundas das transferências dos recursos para o Tesouro Nacional.</t>
  </si>
  <si>
    <t>**CESSAO DO DIR.OPERACIONALIZACAO PAGTOS-PRINC.</t>
  </si>
  <si>
    <t>SOMA</t>
  </si>
  <si>
    <t>Receita Líquida Arrecadada no Exercício</t>
  </si>
  <si>
    <t>(A)</t>
  </si>
  <si>
    <t>Receita Prevista para o Exercício</t>
  </si>
  <si>
    <t>(B)</t>
  </si>
  <si>
    <t>Diferença</t>
  </si>
  <si>
    <t>Mês</t>
  </si>
  <si>
    <t>ALIENACAO DE BENS MOVEIS E SEMOVENTES - PRINCIPAL</t>
  </si>
  <si>
    <t>(C) = (A) - (B)</t>
  </si>
  <si>
    <t>OUTRAS INDENIZAÇÕES - PRINCIPAL</t>
  </si>
  <si>
    <t>Fevereiro</t>
  </si>
  <si>
    <t>Janeiro</t>
  </si>
  <si>
    <t>RESTIT.DE DESPESAS DE EXERC.ANTERIORES-MUL. JUR.</t>
  </si>
  <si>
    <t>MULTAS E JUROS PREVISTOS EM CONTRATOS-MUL.JUR.</t>
  </si>
  <si>
    <t>Março</t>
  </si>
  <si>
    <t>Abril</t>
  </si>
  <si>
    <t>FUNDO ROTATIVO DA CÂMARA DOS DEPUTADOS - RECEITA ORÇAMENTÁRIA/2021</t>
  </si>
  <si>
    <t>Maio</t>
  </si>
  <si>
    <t>Junho</t>
  </si>
  <si>
    <t>***RESTIT.DESP.PRIMARIAS EX.ANTERIORES-PRINC.</t>
  </si>
  <si>
    <t>*** A partir de Junho a Receita com Restituição de Despesas de Exerc. Anteriores recebeu nova classificação, conforme portaria SOF/ME 6.840/21</t>
  </si>
  <si>
    <t>***RESTIT.DESP.PRIMARIAS EX.ANTERIORES-MUL.JUR.</t>
  </si>
  <si>
    <t>Julho</t>
  </si>
  <si>
    <t>Agosto</t>
  </si>
  <si>
    <t>Setembro</t>
  </si>
  <si>
    <t>Outubro</t>
  </si>
  <si>
    <t>Novembro</t>
  </si>
  <si>
    <t>Dezembro</t>
  </si>
  <si>
    <t>INDENIZ.P/DANOS CAUSADOS AO PATR.PUB.-MUL.JUR</t>
  </si>
  <si>
    <t>Receita Orçamentária Líquida* até dezembro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</si>
</sst>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#,##0.00;\(#,##0.00\)"/>
    <numFmt numFmtId="166" formatCode="#,##0.00_);\(#,##0.00\)"/>
  </numFmts>
  <fonts count="9" x14ac:knownFonts="1">
    <font>
      <sz val="10"/>
      <color rgb="FF000000"/>
      <name val="Arial"/>
    </font>
    <font>
      <sz val="16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b/>
      <sz val="11"/>
      <color rgb="FF000000"/>
      <name val="Tahoma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4" fontId="0" fillId="0" borderId="0" xfId="0" applyNumberFormat="1"/>
    <xf numFmtId="0" fontId="0" fillId="0" borderId="0" xfId="0" applyAlignment="1"/>
    <xf numFmtId="0" fontId="3" fillId="0" borderId="0" xfId="0" applyFont="1" applyAlignment="1"/>
    <xf numFmtId="164" fontId="0" fillId="0" borderId="0" xfId="1" applyFont="1"/>
    <xf numFmtId="164" fontId="0" fillId="0" borderId="0" xfId="0" applyNumberFormat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39" fontId="5" fillId="0" borderId="1" xfId="0" applyNumberFormat="1" applyFont="1" applyBorder="1"/>
    <xf numFmtId="4" fontId="5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39" fontId="0" fillId="0" borderId="0" xfId="0" applyNumberForma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64" fontId="0" fillId="0" borderId="0" xfId="1" applyFont="1" applyAlignment="1"/>
    <xf numFmtId="43" fontId="0" fillId="0" borderId="0" xfId="0" applyNumberForma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66" fontId="8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42"/>
  <sheetViews>
    <sheetView showGridLines="0" tabSelected="1" zoomScale="110" zoomScaleNormal="110" workbookViewId="0">
      <selection activeCell="A4" sqref="A4:A6"/>
    </sheetView>
  </sheetViews>
  <sheetFormatPr defaultRowHeight="12.75" x14ac:dyDescent="0.2"/>
  <cols>
    <col min="1" max="1" width="67.7109375" customWidth="1"/>
    <col min="2" max="9" width="26.7109375" customWidth="1"/>
    <col min="10" max="10" width="19.85546875" customWidth="1"/>
    <col min="11" max="16" width="26.7109375" customWidth="1"/>
    <col min="19" max="19" width="16.85546875" bestFit="1" customWidth="1"/>
  </cols>
  <sheetData>
    <row r="1" spans="1:16" ht="19.5" x14ac:dyDescent="0.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6" ht="14.25" x14ac:dyDescent="0.2">
      <c r="A3" s="32" t="s">
        <v>43</v>
      </c>
      <c r="B3" s="32"/>
      <c r="C3" s="17"/>
      <c r="D3" s="20"/>
      <c r="E3" s="19"/>
      <c r="F3" s="22"/>
      <c r="G3" s="21"/>
      <c r="H3" s="26"/>
      <c r="I3" s="23"/>
      <c r="J3" s="27"/>
      <c r="K3" s="28"/>
      <c r="L3" s="30"/>
      <c r="M3" s="31"/>
    </row>
    <row r="4" spans="1:16" ht="12.75" customHeight="1" x14ac:dyDescent="0.2">
      <c r="A4" s="36" t="s">
        <v>1</v>
      </c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  <c r="N4" s="7" t="s">
        <v>0</v>
      </c>
      <c r="O4" s="8" t="s">
        <v>0</v>
      </c>
      <c r="P4" s="33" t="s">
        <v>19</v>
      </c>
    </row>
    <row r="5" spans="1:16" ht="40.5" customHeight="1" x14ac:dyDescent="0.2">
      <c r="A5" s="37"/>
      <c r="B5" s="33" t="s">
        <v>25</v>
      </c>
      <c r="C5" s="33" t="s">
        <v>24</v>
      </c>
      <c r="D5" s="33" t="s">
        <v>28</v>
      </c>
      <c r="E5" s="33" t="s">
        <v>29</v>
      </c>
      <c r="F5" s="33" t="s">
        <v>31</v>
      </c>
      <c r="G5" s="33" t="s">
        <v>32</v>
      </c>
      <c r="H5" s="33" t="s">
        <v>36</v>
      </c>
      <c r="I5" s="33" t="s">
        <v>37</v>
      </c>
      <c r="J5" s="33" t="s">
        <v>38</v>
      </c>
      <c r="K5" s="33" t="s">
        <v>39</v>
      </c>
      <c r="L5" s="33" t="s">
        <v>40</v>
      </c>
      <c r="M5" s="33" t="s">
        <v>41</v>
      </c>
      <c r="N5" s="9" t="s">
        <v>15</v>
      </c>
      <c r="O5" s="9" t="s">
        <v>17</v>
      </c>
      <c r="P5" s="34"/>
    </row>
    <row r="6" spans="1:16" x14ac:dyDescent="0.2">
      <c r="A6" s="38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10" t="s">
        <v>16</v>
      </c>
      <c r="O6" s="10" t="s">
        <v>18</v>
      </c>
      <c r="P6" s="10" t="s">
        <v>22</v>
      </c>
    </row>
    <row r="7" spans="1:16" ht="12.75" customHeight="1" x14ac:dyDescent="0.2">
      <c r="A7" s="11" t="s">
        <v>2</v>
      </c>
      <c r="B7" s="12">
        <v>81541.56</v>
      </c>
      <c r="C7" s="12">
        <v>53120.87</v>
      </c>
      <c r="D7" s="12">
        <v>72733.919999999998</v>
      </c>
      <c r="E7" s="12">
        <v>93392.83</v>
      </c>
      <c r="F7" s="12">
        <v>79566.63</v>
      </c>
      <c r="G7" s="12">
        <v>70433.75</v>
      </c>
      <c r="H7" s="12">
        <v>76790.850000000006</v>
      </c>
      <c r="I7" s="12">
        <v>83673.320000000007</v>
      </c>
      <c r="J7" s="29">
        <v>70873.62</v>
      </c>
      <c r="K7" s="29">
        <v>85417.18</v>
      </c>
      <c r="L7" s="29">
        <v>92030.32</v>
      </c>
      <c r="M7" s="29">
        <v>76434.679999999993</v>
      </c>
      <c r="N7" s="13">
        <f>SUM(B7:M7)</f>
        <v>936009.53</v>
      </c>
      <c r="O7" s="13">
        <v>1865980</v>
      </c>
      <c r="P7" s="14">
        <f>N7-O7</f>
        <v>-929970.47</v>
      </c>
    </row>
    <row r="8" spans="1:16" x14ac:dyDescent="0.2">
      <c r="A8" s="11" t="s">
        <v>3</v>
      </c>
      <c r="B8" s="12">
        <v>24.68</v>
      </c>
      <c r="C8" s="12">
        <v>83.18</v>
      </c>
      <c r="D8" s="12">
        <v>29.08</v>
      </c>
      <c r="E8" s="12">
        <v>24.1</v>
      </c>
      <c r="F8" s="12">
        <v>43.76</v>
      </c>
      <c r="G8" s="12">
        <v>74.2</v>
      </c>
      <c r="H8" s="12">
        <v>0.51</v>
      </c>
      <c r="I8" s="12">
        <v>31.08</v>
      </c>
      <c r="J8" s="12">
        <v>20.16</v>
      </c>
      <c r="K8" s="12">
        <v>420.71</v>
      </c>
      <c r="L8" s="12">
        <v>44.89</v>
      </c>
      <c r="M8" s="12">
        <v>530.27</v>
      </c>
      <c r="N8" s="13">
        <f>SUM(B8:M8)</f>
        <v>1326.62</v>
      </c>
      <c r="O8" s="13">
        <v>1741</v>
      </c>
      <c r="P8" s="14">
        <f t="shared" ref="P8:P23" si="0">N8-O8</f>
        <v>-414.38000000000011</v>
      </c>
    </row>
    <row r="9" spans="1:16" ht="14.25" customHeight="1" x14ac:dyDescent="0.2">
      <c r="A9" s="11" t="s">
        <v>13</v>
      </c>
      <c r="B9" s="12">
        <v>3453397.92</v>
      </c>
      <c r="C9" s="12">
        <v>3351641.66</v>
      </c>
      <c r="D9" s="12">
        <v>2339982.88</v>
      </c>
      <c r="E9" s="12">
        <v>2363696.5099999998</v>
      </c>
      <c r="F9" s="12">
        <v>2312661.81</v>
      </c>
      <c r="G9" s="12">
        <v>2325890.02</v>
      </c>
      <c r="H9" s="12">
        <v>2657060.5499999998</v>
      </c>
      <c r="I9" s="12">
        <f>472681.84+1887269.36</f>
        <v>2359951.2000000002</v>
      </c>
      <c r="J9" s="12">
        <v>2334732.75</v>
      </c>
      <c r="K9" s="12">
        <v>2351042.83</v>
      </c>
      <c r="L9" s="12">
        <v>2350126.9499999997</v>
      </c>
      <c r="M9" s="12">
        <v>2328434.5699999998</v>
      </c>
      <c r="N9" s="13">
        <f t="shared" ref="N9:N22" si="1">SUM(B9:M9)</f>
        <v>30528619.650000002</v>
      </c>
      <c r="O9" s="13">
        <v>0</v>
      </c>
      <c r="P9" s="14">
        <f t="shared" si="0"/>
        <v>30528619.650000002</v>
      </c>
    </row>
    <row r="10" spans="1:16" x14ac:dyDescent="0.2">
      <c r="A10" s="11" t="s">
        <v>4</v>
      </c>
      <c r="B10" s="12">
        <v>1448.28</v>
      </c>
      <c r="C10" s="12">
        <v>1813.7</v>
      </c>
      <c r="D10" s="12">
        <v>8152.97</v>
      </c>
      <c r="E10" s="12">
        <v>14062.8</v>
      </c>
      <c r="F10" s="12">
        <v>9184.73</v>
      </c>
      <c r="G10" s="12">
        <v>9121.0300000000007</v>
      </c>
      <c r="H10" s="12">
        <v>10237.07</v>
      </c>
      <c r="I10" s="12">
        <v>8146.82</v>
      </c>
      <c r="J10" s="29">
        <v>8598.73</v>
      </c>
      <c r="K10" s="29">
        <v>13092.21</v>
      </c>
      <c r="L10" s="29">
        <v>13039.01</v>
      </c>
      <c r="M10" s="29">
        <v>8676.39</v>
      </c>
      <c r="N10" s="13">
        <f t="shared" si="1"/>
        <v>105573.73999999999</v>
      </c>
      <c r="O10" s="13">
        <v>419998</v>
      </c>
      <c r="P10" s="14">
        <f t="shared" si="0"/>
        <v>-314424.26</v>
      </c>
    </row>
    <row r="11" spans="1:16" x14ac:dyDescent="0.2">
      <c r="A11" s="11" t="s">
        <v>5</v>
      </c>
      <c r="B11" s="12">
        <v>6172.86</v>
      </c>
      <c r="C11" s="12">
        <v>34348.78</v>
      </c>
      <c r="D11" s="12">
        <v>22358.560000000001</v>
      </c>
      <c r="E11" s="12">
        <v>43139.89</v>
      </c>
      <c r="F11" s="12">
        <v>14853.87</v>
      </c>
      <c r="G11" s="12">
        <v>68073.119999999995</v>
      </c>
      <c r="H11" s="12">
        <v>273691.82</v>
      </c>
      <c r="I11" s="12">
        <v>53478.95</v>
      </c>
      <c r="J11" s="29">
        <v>516001.26</v>
      </c>
      <c r="K11" s="29">
        <v>95141.84</v>
      </c>
      <c r="L11" s="29">
        <v>76212.05</v>
      </c>
      <c r="M11" s="29">
        <v>4744.3900000000003</v>
      </c>
      <c r="N11" s="13">
        <f t="shared" si="1"/>
        <v>1208217.3900000001</v>
      </c>
      <c r="O11" s="13">
        <v>1455403</v>
      </c>
      <c r="P11" s="14">
        <f t="shared" si="0"/>
        <v>-247185.60999999987</v>
      </c>
    </row>
    <row r="12" spans="1:16" x14ac:dyDescent="0.2">
      <c r="A12" s="11" t="s">
        <v>27</v>
      </c>
      <c r="B12" s="12">
        <v>171.68</v>
      </c>
      <c r="C12" s="12">
        <v>0</v>
      </c>
      <c r="D12" s="12">
        <v>0</v>
      </c>
      <c r="E12" s="12">
        <v>238.82</v>
      </c>
      <c r="F12" s="12">
        <v>0</v>
      </c>
      <c r="G12" s="12">
        <v>54.15</v>
      </c>
      <c r="H12" s="12">
        <v>6277.26</v>
      </c>
      <c r="I12" s="12">
        <v>248.6</v>
      </c>
      <c r="J12" s="12">
        <v>0</v>
      </c>
      <c r="K12" s="12">
        <v>48.81</v>
      </c>
      <c r="L12" s="12">
        <v>48.59</v>
      </c>
      <c r="M12" s="12">
        <v>7853.8</v>
      </c>
      <c r="N12" s="13">
        <f t="shared" si="1"/>
        <v>14941.710000000001</v>
      </c>
      <c r="O12" s="13">
        <v>0</v>
      </c>
      <c r="P12" s="14">
        <f t="shared" si="0"/>
        <v>14941.710000000001</v>
      </c>
    </row>
    <row r="13" spans="1:16" x14ac:dyDescent="0.2">
      <c r="A13" s="11" t="s">
        <v>6</v>
      </c>
      <c r="B13" s="12">
        <v>0</v>
      </c>
      <c r="C13" s="12">
        <v>0</v>
      </c>
      <c r="D13" s="12">
        <v>0</v>
      </c>
      <c r="E13" s="12">
        <v>2809.19</v>
      </c>
      <c r="F13" s="12">
        <v>0</v>
      </c>
      <c r="G13" s="12">
        <v>128.19</v>
      </c>
      <c r="H13" s="12">
        <v>30.78</v>
      </c>
      <c r="I13" s="12">
        <v>1050.28</v>
      </c>
      <c r="J13" s="29">
        <v>1556.97</v>
      </c>
      <c r="K13" s="29">
        <v>7516.37</v>
      </c>
      <c r="L13" s="29">
        <v>1637.46</v>
      </c>
      <c r="M13" s="29">
        <v>1449.95</v>
      </c>
      <c r="N13" s="13">
        <f t="shared" si="1"/>
        <v>16179.190000000002</v>
      </c>
      <c r="O13" s="13">
        <v>0</v>
      </c>
      <c r="P13" s="14">
        <f t="shared" si="0"/>
        <v>16179.190000000002</v>
      </c>
    </row>
    <row r="14" spans="1:16" x14ac:dyDescent="0.2">
      <c r="A14" s="11" t="s">
        <v>42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29">
        <v>16.309999999999999</v>
      </c>
      <c r="N14" s="13">
        <f t="shared" si="1"/>
        <v>16.309999999999999</v>
      </c>
      <c r="O14" s="13">
        <v>0</v>
      </c>
      <c r="P14" s="14">
        <f t="shared" si="0"/>
        <v>16.309999999999999</v>
      </c>
    </row>
    <row r="15" spans="1:16" x14ac:dyDescent="0.2">
      <c r="A15" s="11" t="s">
        <v>23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379.32</v>
      </c>
      <c r="L15" s="12">
        <v>0</v>
      </c>
      <c r="M15" s="12">
        <v>0</v>
      </c>
      <c r="N15" s="13">
        <f t="shared" si="1"/>
        <v>379.32</v>
      </c>
      <c r="O15" s="13">
        <v>6495</v>
      </c>
      <c r="P15" s="14">
        <f t="shared" si="0"/>
        <v>-6115.68</v>
      </c>
    </row>
    <row r="16" spans="1:16" x14ac:dyDescent="0.2">
      <c r="A16" s="11" t="s">
        <v>7</v>
      </c>
      <c r="B16" s="12">
        <v>613394.48</v>
      </c>
      <c r="C16" s="12">
        <v>580972.05000000005</v>
      </c>
      <c r="D16" s="12">
        <v>376180.57</v>
      </c>
      <c r="E16" s="12">
        <v>351561.07</v>
      </c>
      <c r="F16" s="12">
        <v>96530.37</v>
      </c>
      <c r="G16" s="12">
        <v>82587.240000000005</v>
      </c>
      <c r="H16" s="12">
        <v>-2101225.7799999998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f t="shared" si="1"/>
        <v>4.6566128730773926E-10</v>
      </c>
      <c r="O16" s="13">
        <v>0</v>
      </c>
      <c r="P16" s="14">
        <f t="shared" si="0"/>
        <v>4.6566128730773926E-10</v>
      </c>
    </row>
    <row r="17" spans="1:23" x14ac:dyDescent="0.2">
      <c r="A17" s="11" t="s">
        <v>26</v>
      </c>
      <c r="B17" s="12">
        <v>166.36</v>
      </c>
      <c r="C17" s="12">
        <v>225.54</v>
      </c>
      <c r="D17" s="12">
        <v>1091.01</v>
      </c>
      <c r="E17" s="12">
        <v>173.31</v>
      </c>
      <c r="F17" s="12">
        <v>720</v>
      </c>
      <c r="G17" s="12">
        <v>906.31</v>
      </c>
      <c r="H17" s="12">
        <v>-3282.53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f t="shared" si="1"/>
        <v>-4.5474735088646412E-13</v>
      </c>
      <c r="O17" s="13">
        <v>0</v>
      </c>
      <c r="P17" s="14">
        <f t="shared" si="0"/>
        <v>-4.5474735088646412E-13</v>
      </c>
    </row>
    <row r="18" spans="1:23" x14ac:dyDescent="0.2">
      <c r="A18" s="11" t="s">
        <v>33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55848.67</v>
      </c>
      <c r="H18" s="12">
        <v>2175558.2400000002</v>
      </c>
      <c r="I18" s="12">
        <v>52966.03</v>
      </c>
      <c r="J18" s="29">
        <v>180862.14</v>
      </c>
      <c r="K18" s="29">
        <v>212728.66</v>
      </c>
      <c r="L18" s="29">
        <v>486052.89</v>
      </c>
      <c r="M18" s="29">
        <v>42310.96</v>
      </c>
      <c r="N18" s="13">
        <f t="shared" si="1"/>
        <v>3206327.5900000003</v>
      </c>
      <c r="O18" s="13">
        <v>10768361</v>
      </c>
      <c r="P18" s="14">
        <f t="shared" si="0"/>
        <v>-7562033.4100000001</v>
      </c>
    </row>
    <row r="19" spans="1:23" x14ac:dyDescent="0.2">
      <c r="A19" s="11" t="s">
        <v>35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40224.39</v>
      </c>
      <c r="H19" s="12">
        <v>8557.93</v>
      </c>
      <c r="I19" s="12">
        <v>746.77</v>
      </c>
      <c r="J19" s="29">
        <v>32888.04</v>
      </c>
      <c r="K19" s="29">
        <v>687.66</v>
      </c>
      <c r="L19" s="29">
        <v>1039.94</v>
      </c>
      <c r="M19" s="29">
        <v>10424.56</v>
      </c>
      <c r="N19" s="13">
        <f t="shared" si="1"/>
        <v>94569.290000000008</v>
      </c>
      <c r="O19" s="13">
        <v>0</v>
      </c>
      <c r="P19" s="14">
        <f t="shared" si="0"/>
        <v>94569.290000000008</v>
      </c>
    </row>
    <row r="20" spans="1:23" x14ac:dyDescent="0.2">
      <c r="A20" s="11" t="s">
        <v>8</v>
      </c>
      <c r="B20" s="12">
        <v>39524.74</v>
      </c>
      <c r="C20" s="12">
        <v>65.91</v>
      </c>
      <c r="D20" s="12">
        <v>68.23</v>
      </c>
      <c r="E20" s="12">
        <v>71.37</v>
      </c>
      <c r="F20" s="12">
        <v>85490.3</v>
      </c>
      <c r="G20" s="12">
        <v>446.56</v>
      </c>
      <c r="H20" s="12">
        <v>630.30999999999995</v>
      </c>
      <c r="I20" s="12">
        <v>1515.33</v>
      </c>
      <c r="J20" s="12">
        <v>0</v>
      </c>
      <c r="K20" s="12">
        <v>1955.75</v>
      </c>
      <c r="L20" s="12">
        <v>6538.63</v>
      </c>
      <c r="M20" s="12">
        <v>494.7</v>
      </c>
      <c r="N20" s="13">
        <f t="shared" si="1"/>
        <v>136801.83000000002</v>
      </c>
      <c r="O20" s="13">
        <v>1159711</v>
      </c>
      <c r="P20" s="14">
        <f t="shared" si="0"/>
        <v>-1022909.1699999999</v>
      </c>
    </row>
    <row r="21" spans="1:23" ht="13.5" customHeight="1" x14ac:dyDescent="0.2">
      <c r="A21" s="11" t="s">
        <v>9</v>
      </c>
      <c r="B21" s="12">
        <v>6271316</v>
      </c>
      <c r="C21" s="12">
        <v>3807739.34</v>
      </c>
      <c r="D21" s="12">
        <v>5097912.16</v>
      </c>
      <c r="E21" s="12">
        <v>5637609.2999999998</v>
      </c>
      <c r="F21" s="12">
        <v>4461963.37</v>
      </c>
      <c r="G21" s="12">
        <v>5436057.2400000002</v>
      </c>
      <c r="H21" s="12">
        <v>5386552.9500000002</v>
      </c>
      <c r="I21" s="12">
        <v>6621633.96</v>
      </c>
      <c r="J21" s="29">
        <v>6105076.3899999997</v>
      </c>
      <c r="K21" s="29">
        <v>7373712.5099999998</v>
      </c>
      <c r="L21" s="29">
        <v>7693519.9199999999</v>
      </c>
      <c r="M21" s="29">
        <v>7452733.4900000002</v>
      </c>
      <c r="N21" s="13">
        <f t="shared" si="1"/>
        <v>71345826.63000001</v>
      </c>
      <c r="O21" s="15">
        <v>25664511</v>
      </c>
      <c r="P21" s="14">
        <f t="shared" si="0"/>
        <v>45681315.63000001</v>
      </c>
    </row>
    <row r="22" spans="1:23" ht="13.5" customHeight="1" x14ac:dyDescent="0.2">
      <c r="A22" s="11" t="s">
        <v>21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si="1"/>
        <v>0</v>
      </c>
      <c r="O22" s="13">
        <v>282886</v>
      </c>
      <c r="P22" s="14">
        <f t="shared" si="0"/>
        <v>-282886</v>
      </c>
    </row>
    <row r="23" spans="1:23" x14ac:dyDescent="0.2">
      <c r="A23" s="16" t="s">
        <v>14</v>
      </c>
      <c r="B23" s="13">
        <f t="shared" ref="B23:K23" si="2">SUM(B7:B22)</f>
        <v>10467158.559999999</v>
      </c>
      <c r="C23" s="13">
        <f t="shared" si="2"/>
        <v>7830011.0300000003</v>
      </c>
      <c r="D23" s="13">
        <f t="shared" si="2"/>
        <v>7918509.3799999999</v>
      </c>
      <c r="E23" s="13">
        <f t="shared" si="2"/>
        <v>8506779.1899999995</v>
      </c>
      <c r="F23" s="13">
        <f t="shared" si="2"/>
        <v>7061014.8399999999</v>
      </c>
      <c r="G23" s="13">
        <f t="shared" si="2"/>
        <v>8089844.870000001</v>
      </c>
      <c r="H23" s="13">
        <f t="shared" si="2"/>
        <v>8490879.9600000009</v>
      </c>
      <c r="I23" s="13">
        <f t="shared" si="2"/>
        <v>9183442.3399999999</v>
      </c>
      <c r="J23" s="13">
        <f t="shared" si="2"/>
        <v>9250610.0599999987</v>
      </c>
      <c r="K23" s="13">
        <f t="shared" si="2"/>
        <v>10142143.85</v>
      </c>
      <c r="L23" s="13">
        <f>SUM(L7:L22)</f>
        <v>10720290.649999999</v>
      </c>
      <c r="M23" s="13">
        <f>SUM(M7:M22)</f>
        <v>9934104.0700000003</v>
      </c>
      <c r="N23" s="13">
        <f>SUM(B23:M23)</f>
        <v>107594788.79999998</v>
      </c>
      <c r="O23" s="13">
        <f>SUM(O7:O22)</f>
        <v>41625086</v>
      </c>
      <c r="P23" s="14">
        <f t="shared" si="0"/>
        <v>65969702.799999982</v>
      </c>
    </row>
    <row r="24" spans="1:23" x14ac:dyDescent="0.2">
      <c r="A24" s="43" t="s">
        <v>10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23" x14ac:dyDescent="0.2">
      <c r="A25" s="42" t="s">
        <v>11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x14ac:dyDescent="0.2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4"/>
      <c r="O26" s="3"/>
      <c r="P26" s="3"/>
      <c r="Q26" s="3"/>
      <c r="R26" s="3"/>
    </row>
    <row r="27" spans="1:23" x14ac:dyDescent="0.2">
      <c r="A27" t="s">
        <v>34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3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5"/>
    </row>
    <row r="29" spans="1:23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3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3" x14ac:dyDescent="0.2">
      <c r="B31" s="1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23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9" x14ac:dyDescent="0.2">
      <c r="B33" s="1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9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5"/>
    </row>
    <row r="35" spans="2:19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S35" s="5"/>
    </row>
    <row r="36" spans="2:19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S36" s="5"/>
    </row>
    <row r="37" spans="2:19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S37" s="5"/>
    </row>
    <row r="38" spans="2:19" x14ac:dyDescent="0.2">
      <c r="S38" s="5"/>
    </row>
    <row r="39" spans="2:19" x14ac:dyDescent="0.2">
      <c r="N39" s="2"/>
    </row>
    <row r="42" spans="2:19" x14ac:dyDescent="0.2">
      <c r="S42" s="6"/>
    </row>
  </sheetData>
  <mergeCells count="18">
    <mergeCell ref="A25:W25"/>
    <mergeCell ref="A24:P24"/>
    <mergeCell ref="C5:C6"/>
    <mergeCell ref="E5:E6"/>
    <mergeCell ref="D5:D6"/>
    <mergeCell ref="G5:G6"/>
    <mergeCell ref="F5:F6"/>
    <mergeCell ref="I5:I6"/>
    <mergeCell ref="H5:H6"/>
    <mergeCell ref="J5:J6"/>
    <mergeCell ref="K5:K6"/>
    <mergeCell ref="M5:M6"/>
    <mergeCell ref="A3:B3"/>
    <mergeCell ref="P4:P5"/>
    <mergeCell ref="B5:B6"/>
    <mergeCell ref="A4:A6"/>
    <mergeCell ref="L5:L6"/>
    <mergeCell ref="B4:M4"/>
  </mergeCells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FRCD - RECEITA_REALIZAÇÃO_MÊS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Pinheiro Marques</dc:creator>
  <cp:lastModifiedBy>Carlos Jaques Oliveira Barros</cp:lastModifiedBy>
  <cp:lastPrinted>2018-02-15T16:17:15Z</cp:lastPrinted>
  <dcterms:created xsi:type="dcterms:W3CDTF">2018-02-07T19:14:35Z</dcterms:created>
  <dcterms:modified xsi:type="dcterms:W3CDTF">2023-02-17T12:42:16Z</dcterms:modified>
</cp:coreProperties>
</file>