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Nuelo\2005 a 2010\2007\RGF\"/>
    </mc:Choice>
  </mc:AlternateContent>
  <bookViews>
    <workbookView xWindow="0" yWindow="0" windowWidth="28800" windowHeight="10815"/>
  </bookViews>
  <sheets>
    <sheet name="Anexo I - Pessoal" sheetId="1" r:id="rId1"/>
  </sheets>
  <externalReferences>
    <externalReference r:id="rId2"/>
  </externalReferences>
  <definedNames>
    <definedName name="_xlnm.Print_Area" localSheetId="0">'Anexo I - Pessoal'!$A$1:$I$50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Planilha_1ÁreaTotal">#REF!,#REF!</definedName>
    <definedName name="Planilha_1CabGráfico">#REF!</definedName>
    <definedName name="Planilha_1TítCols">#REF!,#REF!</definedName>
    <definedName name="Planilha_1TítLins">#REF!</definedName>
    <definedName name="Planilha_2ÁreaTotal">#REF!,#REF!</definedName>
    <definedName name="Planilha_2CabGráfico">#REF!</definedName>
    <definedName name="Planilha_2TítCols">#REF!,#REF!</definedName>
    <definedName name="Planilha_2TítLins">#REF!</definedName>
    <definedName name="Planilha_3ÁreaTotal">#REF!,#REF!</definedName>
    <definedName name="Planilha_3CabGráfico">#REF!</definedName>
    <definedName name="Planilha_3TítCols">#REF!,#REF!</definedName>
    <definedName name="Planilha_3TítLins">#REF!</definedName>
    <definedName name="Planilha_4ÁreaTotal">#REF!,#REF!</definedName>
    <definedName name="Planilha_4TítCols">#REF!,#REF!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H30" i="1"/>
  <c r="H25" i="1"/>
  <c r="H24" i="1"/>
  <c r="H22" i="1"/>
  <c r="I21" i="1"/>
  <c r="H21" i="1"/>
  <c r="H20" i="1"/>
  <c r="H19" i="1"/>
  <c r="H18" i="1"/>
  <c r="I17" i="1"/>
  <c r="I27" i="1" s="1"/>
  <c r="H17" i="1"/>
  <c r="H27" i="1" s="1"/>
  <c r="H29" i="1" l="1"/>
</calcChain>
</file>

<file path=xl/sharedStrings.xml><?xml version="1.0" encoding="utf-8"?>
<sst xmlns="http://schemas.openxmlformats.org/spreadsheetml/2006/main" count="40" uniqueCount="40">
  <si>
    <t>UNIÃO - PODER LEGISLATIVO</t>
  </si>
  <si>
    <t>CÂMARA DOS DEPUTADOS</t>
  </si>
  <si>
    <t>RELATÓRIO DE GESTÃO FISCAL</t>
  </si>
  <si>
    <t xml:space="preserve">DEMONSTRATIVO DA DESPESA COM PESSOAL </t>
  </si>
  <si>
    <t>ORÇAMENTOS FISCAL E DA SEGURIDADE SOCIAL</t>
  </si>
  <si>
    <t>MAIO/2006 A ABRIL/2007</t>
  </si>
  <si>
    <t xml:space="preserve"> RGF - ANEXO I (LRF, art. 55, inciso I, alínea "a")</t>
  </si>
  <si>
    <t>DESPESAS EXECUTADAS</t>
  </si>
  <si>
    <t>(Maio/2006 a Abril/2007)</t>
  </si>
  <si>
    <t>DESPESA COM PESSOAL</t>
  </si>
  <si>
    <t>LIQUIDADAS</t>
  </si>
  <si>
    <t>INSCRITAS EM</t>
  </si>
  <si>
    <t xml:space="preserve"> RESTOS A PAGAR</t>
  </si>
  <si>
    <t xml:space="preserve">NÃO </t>
  </si>
  <si>
    <t xml:space="preserve"> PROCESSADOS</t>
  </si>
  <si>
    <t>DESPESA BRUTA COM PESSOAL (I)</t>
  </si>
  <si>
    <t xml:space="preserve">    Pessoal Ativo</t>
  </si>
  <si>
    <t xml:space="preserve">    Pessoal Inativo e Pensionistas</t>
  </si>
  <si>
    <t>Outras despesas de pessoal decorrentes de contratos de terceirização (art. 18, § 1º da LRF)</t>
  </si>
  <si>
    <t>DESPESAS NÃO COMPUTADAS (art. 19, § 1º da LRF) (II)</t>
  </si>
  <si>
    <t>Indenizações por Demissão e Incentivos à Demissão Voluntária</t>
  </si>
  <si>
    <t>Decorrentes de Decisão Judicial</t>
  </si>
  <si>
    <t>Despesas de Exercícios Anteriores</t>
  </si>
  <si>
    <t>Inativos e Pensionistas com Recursos Vinculados</t>
  </si>
  <si>
    <t>Convocação Extraordinária (inciso II § 6º, art. 57 da CF)</t>
  </si>
  <si>
    <t>TOTAL DA DESPESA COM PESSOAL PARA FINS DE APURAÇÃO DO LIMITE - TDP (III) = (I - II)</t>
  </si>
  <si>
    <t>RECEITA CORRENTE LÍQUIDA - RCL (IV)</t>
  </si>
  <si>
    <t>% do TOTAL DA DESPESA COM PESSOAL PARA FINS DE APURAÇÃO DO LIMITE - TDP sobre a RCL (V) = (III/IV)*100</t>
  </si>
  <si>
    <t>LIMITE MÁXIMO (incisos I, II e III, art. 20 da LRF) - (1,210000%)</t>
  </si>
  <si>
    <t>LIMITE PRUDENCIAL (parágrafo único, art. 22 da LRF) - (1,149500%)</t>
  </si>
  <si>
    <t>FONTE: Receita: STN; Despesa: DEFIN (SIGESP) e SIAFI</t>
  </si>
  <si>
    <t>Nota: Durante o exercício, somente as despesas liquidadas são consideradas executadas. No encerramento do exercício, as despesas não liquidadas inscritas em restos a pagar não processados são também consideradas executadas. Dessa forma, para maior transparência, as despesas executadas estão segregadas em:</t>
  </si>
  <si>
    <t xml:space="preserve">          . a) Despesas liquidadas,  consideradas aquelas em que houve a entrega do material ou serviço, nos termos do art. 63 da Lei 4.320/64;</t>
  </si>
  <si>
    <t xml:space="preserve">          . b) Despesas empenhadas mas não liquidadas, inscritas em Restos a Pagar não processados, consideradas liquidadas no encerramento do exercício, por força do art.35, inciso II da Lei 4.320/64.</t>
  </si>
  <si>
    <t>SÉRGIO SAMPAIO CONTREIRAS DE ALMEIDA</t>
  </si>
  <si>
    <t>Diretor-Geral</t>
  </si>
  <si>
    <t>BEATRIZ DE FÁTIMA E SILVA MEZÊNCIO</t>
  </si>
  <si>
    <t>EVANDRO LOPES COSTA</t>
  </si>
  <si>
    <t>Secretária de Controle Interno</t>
  </si>
  <si>
    <t>Diretor de Finanças, Orçamento e Contabilidade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</si>
</sst>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R$ &quot;#,##0.00_);[Red]\(&quot;R$ &quot;#,##0.00\)"/>
    <numFmt numFmtId="165" formatCode="_(* #,##0.00_);_(* \(#,##0.00\);_(* &quot;-&quot;??_);_(@_)"/>
    <numFmt numFmtId="166" formatCode="#,##0.000000"/>
  </numFmts>
  <fonts count="5" x14ac:knownFonts="1">
    <font>
      <sz val="10"/>
      <name val="Arial"/>
    </font>
    <font>
      <sz val="10"/>
      <name val="Arial"/>
    </font>
    <font>
      <b/>
      <sz val="8"/>
      <name val="Times New Roman"/>
      <family val="1"/>
    </font>
    <font>
      <sz val="8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NumberFormat="1" applyFont="1" applyFill="1" applyAlignment="1"/>
    <xf numFmtId="0" fontId="3" fillId="0" borderId="0" xfId="0" applyNumberFormat="1" applyFont="1" applyFill="1" applyAlignment="1"/>
    <xf numFmtId="0" fontId="0" fillId="0" borderId="0" xfId="0" applyFill="1"/>
    <xf numFmtId="0" fontId="3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/>
    </xf>
    <xf numFmtId="4" fontId="0" fillId="0" borderId="0" xfId="0" applyNumberFormat="1" applyFill="1"/>
    <xf numFmtId="164" fontId="3" fillId="0" borderId="0" xfId="0" applyNumberFormat="1" applyFont="1" applyFill="1" applyAlignment="1">
      <alignment horizontal="right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3" fillId="0" borderId="8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3" fillId="0" borderId="10" xfId="0" applyNumberFormat="1" applyFont="1" applyFill="1" applyBorder="1" applyAlignment="1">
      <alignment horizontal="center" vertical="top" wrapText="1"/>
    </xf>
    <xf numFmtId="0" fontId="3" fillId="0" borderId="5" xfId="0" applyNumberFormat="1" applyFont="1" applyFill="1" applyBorder="1" applyAlignment="1">
      <alignment horizontal="center" vertical="top" wrapText="1"/>
    </xf>
    <xf numFmtId="0" fontId="3" fillId="0" borderId="0" xfId="0" applyNumberFormat="1" applyFont="1" applyFill="1" applyBorder="1" applyAlignment="1"/>
    <xf numFmtId="165" fontId="2" fillId="0" borderId="11" xfId="1" applyFont="1" applyFill="1" applyBorder="1" applyAlignment="1"/>
    <xf numFmtId="165" fontId="2" fillId="0" borderId="0" xfId="1" applyFont="1" applyFill="1" applyBorder="1" applyAlignment="1"/>
    <xf numFmtId="165" fontId="3" fillId="0" borderId="11" xfId="1" applyFont="1" applyFill="1" applyBorder="1" applyAlignment="1"/>
    <xf numFmtId="165" fontId="3" fillId="0" borderId="0" xfId="1" applyFont="1" applyFill="1" applyAlignment="1"/>
    <xf numFmtId="0" fontId="3" fillId="0" borderId="0" xfId="0" applyNumberFormat="1" applyFont="1" applyFill="1" applyBorder="1" applyAlignment="1">
      <alignment horizontal="left" indent="1"/>
    </xf>
    <xf numFmtId="165" fontId="0" fillId="0" borderId="0" xfId="0" applyNumberFormat="1" applyFill="1"/>
    <xf numFmtId="39" fontId="3" fillId="0" borderId="11" xfId="1" applyNumberFormat="1" applyFont="1" applyFill="1" applyBorder="1" applyAlignment="1"/>
    <xf numFmtId="39" fontId="3" fillId="0" borderId="0" xfId="1" applyNumberFormat="1" applyFont="1" applyFill="1" applyAlignment="1"/>
    <xf numFmtId="39" fontId="3" fillId="0" borderId="0" xfId="1" applyNumberFormat="1" applyFont="1" applyFill="1" applyBorder="1" applyAlignment="1"/>
    <xf numFmtId="0" fontId="3" fillId="0" borderId="6" xfId="0" applyNumberFormat="1" applyFont="1" applyFill="1" applyBorder="1" applyAlignment="1">
      <alignment horizontal="left" indent="1"/>
    </xf>
    <xf numFmtId="0" fontId="3" fillId="0" borderId="6" xfId="0" applyNumberFormat="1" applyFont="1" applyFill="1" applyBorder="1" applyAlignment="1"/>
    <xf numFmtId="0" fontId="3" fillId="0" borderId="9" xfId="0" applyNumberFormat="1" applyFont="1" applyFill="1" applyBorder="1" applyAlignment="1"/>
    <xf numFmtId="0" fontId="3" fillId="0" borderId="12" xfId="0" applyNumberFormat="1" applyFont="1" applyFill="1" applyBorder="1" applyAlignment="1"/>
    <xf numFmtId="165" fontId="2" fillId="0" borderId="13" xfId="0" applyNumberFormat="1" applyFont="1" applyFill="1" applyBorder="1" applyAlignment="1"/>
    <xf numFmtId="165" fontId="2" fillId="0" borderId="12" xfId="0" applyNumberFormat="1" applyFont="1" applyFill="1" applyBorder="1" applyAlignment="1"/>
    <xf numFmtId="4" fontId="2" fillId="0" borderId="13" xfId="0" applyNumberFormat="1" applyFont="1" applyFill="1" applyBorder="1" applyAlignment="1">
      <alignment horizontal="center"/>
    </xf>
    <xf numFmtId="4" fontId="2" fillId="0" borderId="12" xfId="0" applyNumberFormat="1" applyFont="1" applyFill="1" applyBorder="1" applyAlignment="1">
      <alignment horizontal="center"/>
    </xf>
    <xf numFmtId="166" fontId="2" fillId="0" borderId="13" xfId="0" applyNumberFormat="1" applyFont="1" applyFill="1" applyBorder="1" applyAlignment="1">
      <alignment horizontal="center"/>
    </xf>
    <xf numFmtId="166" fontId="2" fillId="0" borderId="12" xfId="0" applyNumberFormat="1" applyFont="1" applyFill="1" applyBorder="1" applyAlignment="1">
      <alignment horizontal="center"/>
    </xf>
    <xf numFmtId="0" fontId="3" fillId="0" borderId="14" xfId="0" applyNumberFormat="1" applyFont="1" applyFill="1" applyBorder="1" applyAlignment="1"/>
    <xf numFmtId="0" fontId="3" fillId="0" borderId="0" xfId="0" applyNumberFormat="1" applyFont="1" applyFill="1" applyAlignment="1">
      <alignment horizontal="justify" wrapText="1"/>
    </xf>
    <xf numFmtId="49" fontId="4" fillId="0" borderId="0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0" borderId="0" xfId="0" applyNumberFormat="1" applyFont="1" applyFill="1" applyAlignment="1">
      <alignment horizontal="left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exo%20Pessoal%20-%20MAI06%20-%20ABR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Riscos Fiscais"/>
      <sheetName val="Anexo I - Pessoal"/>
      <sheetName val="Anexo II - Dívida"/>
      <sheetName val="Anexo II - Dívida (União)"/>
      <sheetName val="Anexo II - Dívida (E, DF e M)"/>
      <sheetName val="Anexo III - Garantias"/>
      <sheetName val="Anexo IV - Op de Crédito"/>
      <sheetName val="Anexo V - Disponibilidade"/>
      <sheetName val="Anexo VI - RP"/>
      <sheetName val="Anexo VII - Limi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2"/>
  <sheetViews>
    <sheetView showGridLines="0" tabSelected="1" zoomScale="95" workbookViewId="0">
      <selection activeCell="Q21" sqref="Q21"/>
    </sheetView>
  </sheetViews>
  <sheetFormatPr defaultRowHeight="11.25" customHeight="1" x14ac:dyDescent="0.2"/>
  <cols>
    <col min="1" max="5" width="14.28515625" customWidth="1"/>
    <col min="6" max="6" width="13.140625" customWidth="1"/>
    <col min="7" max="7" width="1.7109375" customWidth="1"/>
    <col min="8" max="8" width="17.42578125" bestFit="1" customWidth="1"/>
    <col min="9" max="9" width="16.7109375" bestFit="1" customWidth="1"/>
    <col min="11" max="11" width="17.42578125" bestFit="1" customWidth="1"/>
    <col min="12" max="12" width="15.140625" customWidth="1"/>
  </cols>
  <sheetData>
    <row r="1" spans="1:12" s="3" customFormat="1" ht="11.25" customHeight="1" x14ac:dyDescent="0.2">
      <c r="A1" s="1"/>
      <c r="B1" s="1"/>
      <c r="C1" s="1"/>
      <c r="D1" s="1"/>
      <c r="E1" s="1"/>
      <c r="F1" s="1"/>
      <c r="G1" s="1"/>
      <c r="H1" s="2"/>
      <c r="I1" s="2"/>
    </row>
    <row r="2" spans="1:12" s="3" customFormat="1" ht="11.25" customHeight="1" x14ac:dyDescent="0.2">
      <c r="A2" s="1"/>
      <c r="B2" s="1"/>
      <c r="C2" s="1"/>
      <c r="D2" s="1"/>
      <c r="E2" s="1"/>
      <c r="F2" s="1"/>
      <c r="G2" s="1"/>
      <c r="H2" s="2"/>
      <c r="I2" s="2"/>
    </row>
    <row r="3" spans="1:12" s="3" customFormat="1" ht="11.25" customHeight="1" x14ac:dyDescent="0.2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12" s="3" customFormat="1" ht="11.25" customHeight="1" x14ac:dyDescent="0.2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12" s="3" customFormat="1" ht="11.25" customHeight="1" x14ac:dyDescent="0.2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12" s="3" customFormat="1" ht="11.25" customHeight="1" x14ac:dyDescent="0.2">
      <c r="A6" s="5" t="s">
        <v>3</v>
      </c>
      <c r="B6" s="5"/>
      <c r="C6" s="5"/>
      <c r="D6" s="5"/>
      <c r="E6" s="5"/>
      <c r="F6" s="5"/>
      <c r="G6" s="5"/>
      <c r="H6" s="5"/>
      <c r="I6" s="5"/>
    </row>
    <row r="7" spans="1:12" s="3" customFormat="1" ht="11.25" customHeight="1" x14ac:dyDescent="0.2">
      <c r="A7" s="4" t="s">
        <v>4</v>
      </c>
      <c r="B7" s="4"/>
      <c r="C7" s="4"/>
      <c r="D7" s="4"/>
      <c r="E7" s="4"/>
      <c r="F7" s="4"/>
      <c r="G7" s="4"/>
      <c r="H7" s="4"/>
      <c r="I7" s="4"/>
      <c r="K7" s="6"/>
      <c r="L7" s="6"/>
    </row>
    <row r="8" spans="1:12" s="3" customFormat="1" ht="11.25" customHeight="1" x14ac:dyDescent="0.2">
      <c r="A8" s="4" t="s">
        <v>5</v>
      </c>
      <c r="B8" s="4"/>
      <c r="C8" s="4"/>
      <c r="D8" s="4"/>
      <c r="E8" s="4"/>
      <c r="F8" s="4"/>
      <c r="G8" s="4"/>
      <c r="H8" s="4"/>
      <c r="I8" s="4"/>
      <c r="K8" s="6"/>
    </row>
    <row r="9" spans="1:12" s="3" customFormat="1" ht="41.25" customHeight="1" x14ac:dyDescent="0.2">
      <c r="A9" s="2"/>
      <c r="B9" s="2"/>
      <c r="C9" s="2"/>
      <c r="D9" s="2"/>
      <c r="E9" s="2"/>
      <c r="F9" s="2"/>
      <c r="G9" s="2"/>
      <c r="H9" s="2"/>
      <c r="I9" s="2"/>
      <c r="K9" s="6"/>
      <c r="L9" s="6"/>
    </row>
    <row r="10" spans="1:12" s="3" customFormat="1" ht="11.25" customHeight="1" x14ac:dyDescent="0.2">
      <c r="A10" s="2" t="s">
        <v>6</v>
      </c>
      <c r="B10" s="2"/>
      <c r="C10" s="2"/>
      <c r="D10" s="2"/>
      <c r="E10" s="2"/>
      <c r="F10" s="2"/>
      <c r="G10" s="2"/>
      <c r="H10" s="2"/>
      <c r="I10" s="7">
        <v>1</v>
      </c>
      <c r="K10" s="6"/>
    </row>
    <row r="11" spans="1:12" s="3" customFormat="1" ht="11.25" customHeight="1" x14ac:dyDescent="0.2">
      <c r="A11" s="8"/>
      <c r="B11" s="8"/>
      <c r="C11" s="8"/>
      <c r="D11" s="8"/>
      <c r="E11" s="8"/>
      <c r="F11" s="8"/>
      <c r="G11" s="9"/>
      <c r="H11" s="10" t="s">
        <v>7</v>
      </c>
      <c r="I11" s="11"/>
    </row>
    <row r="12" spans="1:12" s="3" customFormat="1" ht="11.25" customHeight="1" x14ac:dyDescent="0.2">
      <c r="A12" s="12"/>
      <c r="B12" s="12"/>
      <c r="C12" s="12"/>
      <c r="D12" s="12"/>
      <c r="E12" s="12"/>
      <c r="F12" s="12"/>
      <c r="G12" s="13"/>
      <c r="H12" s="14" t="s">
        <v>8</v>
      </c>
      <c r="I12" s="15"/>
    </row>
    <row r="13" spans="1:12" s="3" customFormat="1" ht="11.25" customHeight="1" x14ac:dyDescent="0.2">
      <c r="A13" s="16" t="s">
        <v>9</v>
      </c>
      <c r="B13" s="17"/>
      <c r="C13" s="17"/>
      <c r="D13" s="17"/>
      <c r="E13" s="17"/>
      <c r="F13" s="17"/>
      <c r="G13" s="18"/>
      <c r="H13" s="19" t="s">
        <v>10</v>
      </c>
      <c r="I13" s="20" t="s">
        <v>11</v>
      </c>
    </row>
    <row r="14" spans="1:12" s="3" customFormat="1" ht="11.25" customHeight="1" x14ac:dyDescent="0.2">
      <c r="A14" s="12"/>
      <c r="B14" s="12"/>
      <c r="C14" s="12"/>
      <c r="D14" s="12"/>
      <c r="E14" s="12"/>
      <c r="F14" s="12"/>
      <c r="G14" s="13"/>
      <c r="H14" s="21"/>
      <c r="I14" s="22" t="s">
        <v>12</v>
      </c>
    </row>
    <row r="15" spans="1:12" s="3" customFormat="1" ht="11.25" customHeight="1" x14ac:dyDescent="0.2">
      <c r="A15" s="12"/>
      <c r="B15" s="12"/>
      <c r="C15" s="12"/>
      <c r="D15" s="12"/>
      <c r="E15" s="12"/>
      <c r="F15" s="12"/>
      <c r="G15" s="13"/>
      <c r="H15" s="21"/>
      <c r="I15" s="22" t="s">
        <v>13</v>
      </c>
      <c r="L15" s="6"/>
    </row>
    <row r="16" spans="1:12" s="3" customFormat="1" ht="11.25" customHeight="1" x14ac:dyDescent="0.2">
      <c r="A16" s="23"/>
      <c r="B16" s="24"/>
      <c r="C16" s="24"/>
      <c r="D16" s="24"/>
      <c r="E16" s="24"/>
      <c r="F16" s="24"/>
      <c r="G16" s="25"/>
      <c r="H16" s="26"/>
      <c r="I16" s="27" t="s">
        <v>14</v>
      </c>
    </row>
    <row r="17" spans="1:11" s="3" customFormat="1" ht="11.25" customHeight="1" x14ac:dyDescent="0.2">
      <c r="A17" s="28" t="s">
        <v>15</v>
      </c>
      <c r="B17" s="28"/>
      <c r="C17" s="28"/>
      <c r="D17" s="28"/>
      <c r="E17" s="28"/>
      <c r="F17" s="28"/>
      <c r="G17" s="28"/>
      <c r="H17" s="29">
        <f>SUM(H18:H20)</f>
        <v>2293431994.5</v>
      </c>
      <c r="I17" s="30">
        <f>SUM(I18:I20)</f>
        <v>150077749.52000001</v>
      </c>
    </row>
    <row r="18" spans="1:11" s="3" customFormat="1" ht="11.25" customHeight="1" x14ac:dyDescent="0.2">
      <c r="A18" s="28" t="s">
        <v>16</v>
      </c>
      <c r="B18" s="28"/>
      <c r="C18" s="28"/>
      <c r="D18" s="28"/>
      <c r="E18" s="28"/>
      <c r="F18" s="28"/>
      <c r="G18" s="28"/>
      <c r="H18" s="31">
        <f>1737859313.06-108672265.78</f>
        <v>1629187047.28</v>
      </c>
      <c r="I18" s="32">
        <v>108672265.78</v>
      </c>
    </row>
    <row r="19" spans="1:11" s="3" customFormat="1" ht="11.25" customHeight="1" x14ac:dyDescent="0.2">
      <c r="A19" s="28" t="s">
        <v>17</v>
      </c>
      <c r="B19" s="28"/>
      <c r="C19" s="28"/>
      <c r="D19" s="28"/>
      <c r="E19" s="28"/>
      <c r="F19" s="28"/>
      <c r="G19" s="28"/>
      <c r="H19" s="31">
        <f>705109616.26-41318774.49</f>
        <v>663790841.76999998</v>
      </c>
      <c r="I19" s="32">
        <v>41318774.490000002</v>
      </c>
    </row>
    <row r="20" spans="1:11" s="3" customFormat="1" ht="11.25" customHeight="1" x14ac:dyDescent="0.2">
      <c r="A20" s="33" t="s">
        <v>18</v>
      </c>
      <c r="B20" s="28"/>
      <c r="C20" s="28"/>
      <c r="D20" s="28"/>
      <c r="E20" s="28"/>
      <c r="F20" s="28"/>
      <c r="G20" s="28"/>
      <c r="H20" s="31">
        <f>540814.7-86709.25</f>
        <v>454105.44999999995</v>
      </c>
      <c r="I20" s="32">
        <v>86709.25</v>
      </c>
      <c r="K20" s="34"/>
    </row>
    <row r="21" spans="1:11" s="3" customFormat="1" ht="11.25" customHeight="1" x14ac:dyDescent="0.2">
      <c r="A21" s="28" t="s">
        <v>19</v>
      </c>
      <c r="B21" s="28"/>
      <c r="C21" s="28"/>
      <c r="D21" s="28"/>
      <c r="E21" s="28"/>
      <c r="F21" s="28"/>
      <c r="G21" s="28"/>
      <c r="H21" s="29">
        <f>SUM(H22:H26)</f>
        <v>381752038.83000004</v>
      </c>
      <c r="I21" s="30">
        <f>SUM(I22:I26)</f>
        <v>149991040.27000001</v>
      </c>
    </row>
    <row r="22" spans="1:11" s="3" customFormat="1" ht="11.25" customHeight="1" x14ac:dyDescent="0.2">
      <c r="A22" s="33" t="s">
        <v>20</v>
      </c>
      <c r="B22" s="28"/>
      <c r="C22" s="28"/>
      <c r="D22" s="28"/>
      <c r="E22" s="28"/>
      <c r="F22" s="28"/>
      <c r="G22" s="28"/>
      <c r="H22" s="35">
        <f>34006154.13-0</f>
        <v>34006154.130000003</v>
      </c>
      <c r="I22" s="36">
        <v>0</v>
      </c>
      <c r="K22" s="34"/>
    </row>
    <row r="23" spans="1:11" s="3" customFormat="1" ht="11.25" customHeight="1" x14ac:dyDescent="0.2">
      <c r="A23" s="33" t="s">
        <v>21</v>
      </c>
      <c r="B23" s="28"/>
      <c r="C23" s="28"/>
      <c r="D23" s="28"/>
      <c r="E23" s="28"/>
      <c r="F23" s="28"/>
      <c r="G23" s="28"/>
      <c r="H23" s="35">
        <v>0</v>
      </c>
      <c r="I23" s="36">
        <v>0</v>
      </c>
    </row>
    <row r="24" spans="1:11" s="3" customFormat="1" ht="11.25" customHeight="1" x14ac:dyDescent="0.2">
      <c r="A24" s="33" t="s">
        <v>22</v>
      </c>
      <c r="B24" s="28"/>
      <c r="C24" s="28"/>
      <c r="D24" s="28"/>
      <c r="E24" s="28"/>
      <c r="F24" s="28"/>
      <c r="G24" s="28"/>
      <c r="H24" s="35">
        <f>174779175.8-149863568.33</f>
        <v>24915607.469999999</v>
      </c>
      <c r="I24" s="36">
        <v>149863568.33000001</v>
      </c>
    </row>
    <row r="25" spans="1:11" s="3" customFormat="1" ht="11.25" customHeight="1" x14ac:dyDescent="0.2">
      <c r="A25" s="33" t="s">
        <v>23</v>
      </c>
      <c r="B25" s="28"/>
      <c r="C25" s="28"/>
      <c r="D25" s="28"/>
      <c r="E25" s="28"/>
      <c r="F25" s="28"/>
      <c r="G25" s="28"/>
      <c r="H25" s="35">
        <f>317112273.17-127471.94</f>
        <v>316984801.23000002</v>
      </c>
      <c r="I25" s="37">
        <v>127471.93999999762</v>
      </c>
    </row>
    <row r="26" spans="1:11" s="3" customFormat="1" ht="11.25" customHeight="1" x14ac:dyDescent="0.2">
      <c r="A26" s="38" t="s">
        <v>24</v>
      </c>
      <c r="B26" s="38"/>
      <c r="C26" s="39"/>
      <c r="D26" s="39"/>
      <c r="E26" s="39"/>
      <c r="F26" s="39"/>
      <c r="G26" s="40"/>
      <c r="H26" s="35">
        <v>5845476</v>
      </c>
      <c r="I26" s="37">
        <v>0</v>
      </c>
    </row>
    <row r="27" spans="1:11" s="3" customFormat="1" ht="11.25" customHeight="1" x14ac:dyDescent="0.2">
      <c r="A27" s="41" t="s">
        <v>25</v>
      </c>
      <c r="B27" s="41"/>
      <c r="C27" s="41"/>
      <c r="D27" s="41"/>
      <c r="E27" s="41"/>
      <c r="F27" s="41"/>
      <c r="G27" s="41"/>
      <c r="H27" s="42">
        <f>H17-H21</f>
        <v>1911679955.6700001</v>
      </c>
      <c r="I27" s="43">
        <f>I17-I21</f>
        <v>86709.25</v>
      </c>
      <c r="K27" s="34"/>
    </row>
    <row r="28" spans="1:11" s="3" customFormat="1" ht="11.25" customHeight="1" x14ac:dyDescent="0.2">
      <c r="A28" s="41" t="s">
        <v>26</v>
      </c>
      <c r="B28" s="41"/>
      <c r="C28" s="41"/>
      <c r="D28" s="41"/>
      <c r="E28" s="41"/>
      <c r="F28" s="41"/>
      <c r="G28" s="41"/>
      <c r="H28" s="44">
        <v>357359177000</v>
      </c>
      <c r="I28" s="45"/>
    </row>
    <row r="29" spans="1:11" s="3" customFormat="1" ht="11.25" customHeight="1" x14ac:dyDescent="0.2">
      <c r="A29" s="41" t="s">
        <v>27</v>
      </c>
      <c r="B29" s="41"/>
      <c r="C29" s="41"/>
      <c r="D29" s="41"/>
      <c r="E29" s="41"/>
      <c r="F29" s="41"/>
      <c r="G29" s="41"/>
      <c r="H29" s="46">
        <f>(H27+I27)/H28*100</f>
        <v>0.53497063681675094</v>
      </c>
      <c r="I29" s="47"/>
    </row>
    <row r="30" spans="1:11" s="3" customFormat="1" ht="11.25" customHeight="1" x14ac:dyDescent="0.2">
      <c r="A30" s="48" t="s">
        <v>28</v>
      </c>
      <c r="B30" s="41"/>
      <c r="C30" s="41"/>
      <c r="D30" s="41"/>
      <c r="E30" s="41"/>
      <c r="F30" s="41"/>
      <c r="G30" s="41"/>
      <c r="H30" s="44">
        <f>0.0121*H28</f>
        <v>4324046041.6999998</v>
      </c>
      <c r="I30" s="45"/>
    </row>
    <row r="31" spans="1:11" s="3" customFormat="1" ht="11.25" customHeight="1" x14ac:dyDescent="0.2">
      <c r="A31" s="41" t="s">
        <v>29</v>
      </c>
      <c r="B31" s="41"/>
      <c r="C31" s="41"/>
      <c r="D31" s="41"/>
      <c r="E31" s="41"/>
      <c r="F31" s="41"/>
      <c r="G31" s="41"/>
      <c r="H31" s="44">
        <f>0.011495*H28</f>
        <v>4107843739.6149998</v>
      </c>
      <c r="I31" s="45"/>
    </row>
    <row r="32" spans="1:11" s="3" customFormat="1" ht="11.25" customHeight="1" x14ac:dyDescent="0.2">
      <c r="A32" s="2" t="s">
        <v>30</v>
      </c>
      <c r="B32" s="2"/>
      <c r="C32" s="2"/>
      <c r="D32" s="2"/>
      <c r="E32" s="2"/>
      <c r="F32" s="2"/>
      <c r="G32" s="2"/>
      <c r="H32" s="2"/>
      <c r="I32" s="2"/>
    </row>
    <row r="33" spans="1:9" s="3" customFormat="1" ht="11.25" customHeight="1" x14ac:dyDescent="0.2">
      <c r="A33" s="2"/>
      <c r="B33" s="2"/>
      <c r="C33" s="2"/>
      <c r="D33" s="2"/>
      <c r="E33" s="2"/>
      <c r="F33" s="2"/>
      <c r="G33" s="2"/>
      <c r="H33" s="2"/>
      <c r="I33" s="2"/>
    </row>
    <row r="34" spans="1:9" s="3" customFormat="1" ht="20.25" customHeight="1" x14ac:dyDescent="0.2">
      <c r="A34" s="49" t="s">
        <v>31</v>
      </c>
      <c r="B34" s="49"/>
      <c r="C34" s="49"/>
      <c r="D34" s="49"/>
      <c r="E34" s="49"/>
      <c r="F34" s="49"/>
      <c r="G34" s="49"/>
      <c r="H34" s="49"/>
      <c r="I34" s="49"/>
    </row>
    <row r="35" spans="1:9" s="3" customFormat="1" ht="11.25" customHeight="1" x14ac:dyDescent="0.2">
      <c r="A35" s="2" t="s">
        <v>32</v>
      </c>
      <c r="B35" s="2"/>
      <c r="C35" s="2"/>
      <c r="D35" s="2"/>
      <c r="E35" s="2"/>
      <c r="F35" s="2"/>
      <c r="G35" s="2"/>
      <c r="H35" s="2"/>
      <c r="I35" s="2"/>
    </row>
    <row r="36" spans="1:9" s="3" customFormat="1" ht="21" customHeight="1" x14ac:dyDescent="0.2">
      <c r="A36" s="53" t="s">
        <v>33</v>
      </c>
      <c r="B36" s="53"/>
      <c r="C36" s="53"/>
      <c r="D36" s="53"/>
      <c r="E36" s="53"/>
      <c r="F36" s="53"/>
      <c r="G36" s="53"/>
      <c r="H36" s="53"/>
      <c r="I36" s="53"/>
    </row>
    <row r="37" spans="1:9" s="3" customFormat="1" ht="11.25" customHeight="1" x14ac:dyDescent="0.2">
      <c r="A37" s="2"/>
      <c r="B37" s="2"/>
      <c r="C37" s="2"/>
      <c r="D37" s="2"/>
      <c r="E37" s="2"/>
      <c r="F37" s="2"/>
      <c r="G37" s="2"/>
      <c r="H37" s="2"/>
      <c r="I37" s="2"/>
    </row>
    <row r="38" spans="1:9" s="3" customFormat="1" ht="11.25" customHeight="1" x14ac:dyDescent="0.2"/>
    <row r="39" spans="1:9" s="3" customFormat="1" ht="47.25" customHeight="1" x14ac:dyDescent="0.2"/>
    <row r="40" spans="1:9" s="3" customFormat="1" ht="11.25" customHeight="1" x14ac:dyDescent="0.2">
      <c r="A40" s="50" t="s">
        <v>34</v>
      </c>
      <c r="B40" s="50"/>
      <c r="C40" s="50"/>
      <c r="D40" s="50"/>
      <c r="E40" s="50"/>
      <c r="F40" s="50"/>
      <c r="G40" s="50"/>
      <c r="H40" s="50"/>
      <c r="I40" s="50"/>
    </row>
    <row r="41" spans="1:9" s="3" customFormat="1" ht="12" customHeight="1" x14ac:dyDescent="0.2">
      <c r="A41" s="51" t="s">
        <v>35</v>
      </c>
      <c r="B41" s="51"/>
      <c r="C41" s="51"/>
      <c r="D41" s="51"/>
      <c r="E41" s="51"/>
      <c r="F41" s="51"/>
      <c r="G41" s="51"/>
      <c r="H41" s="51"/>
      <c r="I41" s="51"/>
    </row>
    <row r="42" spans="1:9" s="3" customFormat="1" ht="64.5" customHeight="1" x14ac:dyDescent="0.2"/>
    <row r="43" spans="1:9" s="3" customFormat="1" ht="11.25" customHeight="1" x14ac:dyDescent="0.2">
      <c r="A43" s="51" t="s">
        <v>36</v>
      </c>
      <c r="B43" s="51"/>
      <c r="C43" s="51"/>
      <c r="D43" s="51"/>
      <c r="E43" s="51" t="s">
        <v>37</v>
      </c>
      <c r="F43" s="51"/>
      <c r="G43" s="51"/>
      <c r="H43" s="51"/>
      <c r="I43" s="51"/>
    </row>
    <row r="44" spans="1:9" s="3" customFormat="1" ht="11.25" customHeight="1" x14ac:dyDescent="0.2">
      <c r="A44" s="51" t="s">
        <v>38</v>
      </c>
      <c r="B44" s="51"/>
      <c r="C44" s="51"/>
      <c r="D44" s="51"/>
      <c r="E44" s="51" t="s">
        <v>39</v>
      </c>
      <c r="F44" s="51"/>
      <c r="G44" s="51"/>
      <c r="H44" s="51"/>
      <c r="I44" s="51"/>
    </row>
    <row r="45" spans="1:9" s="3" customFormat="1" ht="11.25" customHeight="1" x14ac:dyDescent="0.2"/>
    <row r="46" spans="1:9" s="3" customFormat="1" ht="83.25" customHeight="1" x14ac:dyDescent="0.2">
      <c r="A46" s="52"/>
      <c r="B46" s="52"/>
      <c r="C46" s="52"/>
      <c r="D46" s="52"/>
      <c r="E46" s="52"/>
      <c r="F46" s="52"/>
      <c r="G46" s="52"/>
      <c r="H46" s="52"/>
      <c r="I46" s="52"/>
    </row>
    <row r="47" spans="1:9" s="3" customFormat="1" ht="11.25" customHeight="1" x14ac:dyDescent="0.2">
      <c r="A47" s="52"/>
      <c r="B47" s="52"/>
      <c r="C47" s="52"/>
      <c r="D47" s="52"/>
      <c r="E47" s="52"/>
      <c r="F47" s="52"/>
      <c r="G47" s="52"/>
      <c r="H47" s="52"/>
      <c r="I47" s="52"/>
    </row>
    <row r="48" spans="1:9" s="3" customFormat="1" ht="11.25" customHeight="1" x14ac:dyDescent="0.2"/>
    <row r="49" s="3" customFormat="1" ht="11.25" customHeight="1" x14ac:dyDescent="0.2"/>
    <row r="50" s="3" customFormat="1" ht="11.25" customHeight="1" x14ac:dyDescent="0.2"/>
    <row r="51" s="3" customFormat="1" ht="11.25" customHeight="1" x14ac:dyDescent="0.2"/>
    <row r="52" s="3" customFormat="1" ht="11.25" customHeight="1" x14ac:dyDescent="0.2"/>
    <row r="53" s="3" customFormat="1" ht="11.25" customHeight="1" x14ac:dyDescent="0.2"/>
    <row r="54" s="3" customFormat="1" ht="11.25" customHeight="1" x14ac:dyDescent="0.2"/>
    <row r="55" s="3" customFormat="1" ht="11.25" customHeight="1" x14ac:dyDescent="0.2"/>
    <row r="56" s="3" customFormat="1" ht="11.25" customHeight="1" x14ac:dyDescent="0.2"/>
    <row r="57" s="3" customFormat="1" ht="11.25" customHeight="1" x14ac:dyDescent="0.2"/>
    <row r="58" s="3" customFormat="1" ht="11.25" customHeight="1" x14ac:dyDescent="0.2"/>
    <row r="59" s="3" customFormat="1" ht="11.25" customHeight="1" x14ac:dyDescent="0.2"/>
    <row r="60" s="3" customFormat="1" ht="11.25" customHeight="1" x14ac:dyDescent="0.2"/>
    <row r="61" s="3" customFormat="1" ht="11.25" customHeight="1" x14ac:dyDescent="0.2"/>
    <row r="62" s="3" customFormat="1" ht="11.25" customHeight="1" x14ac:dyDescent="0.2"/>
    <row r="63" s="3" customFormat="1" ht="11.25" customHeight="1" x14ac:dyDescent="0.2"/>
    <row r="64" s="3" customFormat="1" ht="11.25" customHeight="1" x14ac:dyDescent="0.2"/>
    <row r="65" s="3" customFormat="1" ht="11.25" customHeight="1" x14ac:dyDescent="0.2"/>
    <row r="66" s="3" customFormat="1" ht="11.25" customHeight="1" x14ac:dyDescent="0.2"/>
    <row r="67" s="3" customFormat="1" ht="11.25" customHeight="1" x14ac:dyDescent="0.2"/>
    <row r="68" s="3" customFormat="1" ht="11.25" customHeight="1" x14ac:dyDescent="0.2"/>
    <row r="69" s="3" customFormat="1" ht="11.25" customHeight="1" x14ac:dyDescent="0.2"/>
    <row r="70" s="3" customFormat="1" ht="11.25" customHeight="1" x14ac:dyDescent="0.2"/>
    <row r="71" s="3" customFormat="1" ht="11.25" customHeight="1" x14ac:dyDescent="0.2"/>
    <row r="72" s="3" customFormat="1" ht="11.25" customHeight="1" x14ac:dyDescent="0.2"/>
    <row r="73" s="3" customFormat="1" ht="11.25" customHeight="1" x14ac:dyDescent="0.2"/>
    <row r="74" s="3" customFormat="1" ht="11.25" customHeight="1" x14ac:dyDescent="0.2"/>
    <row r="75" s="3" customFormat="1" ht="11.25" customHeight="1" x14ac:dyDescent="0.2"/>
    <row r="76" s="3" customFormat="1" ht="11.25" customHeight="1" x14ac:dyDescent="0.2"/>
    <row r="77" s="3" customFormat="1" ht="11.25" customHeight="1" x14ac:dyDescent="0.2"/>
    <row r="78" s="3" customFormat="1" ht="11.25" customHeight="1" x14ac:dyDescent="0.2"/>
    <row r="79" s="3" customFormat="1" ht="11.25" customHeight="1" x14ac:dyDescent="0.2"/>
    <row r="80" s="3" customFormat="1" ht="11.25" customHeight="1" x14ac:dyDescent="0.2"/>
    <row r="81" s="3" customFormat="1" ht="11.25" customHeight="1" x14ac:dyDescent="0.2"/>
    <row r="82" s="3" customFormat="1" ht="11.25" customHeight="1" x14ac:dyDescent="0.2"/>
    <row r="83" s="3" customFormat="1" ht="11.25" customHeight="1" x14ac:dyDescent="0.2"/>
    <row r="84" s="3" customFormat="1" ht="11.25" customHeight="1" x14ac:dyDescent="0.2"/>
    <row r="85" s="3" customFormat="1" ht="11.25" customHeight="1" x14ac:dyDescent="0.2"/>
    <row r="86" s="3" customFormat="1" ht="11.25" customHeight="1" x14ac:dyDescent="0.2"/>
    <row r="87" s="3" customFormat="1" ht="11.25" customHeight="1" x14ac:dyDescent="0.2"/>
    <row r="88" s="3" customFormat="1" ht="11.25" customHeight="1" x14ac:dyDescent="0.2"/>
    <row r="89" s="3" customFormat="1" ht="11.25" customHeight="1" x14ac:dyDescent="0.2"/>
    <row r="90" s="3" customFormat="1" ht="11.25" customHeight="1" x14ac:dyDescent="0.2"/>
    <row r="91" s="3" customFormat="1" ht="11.25" customHeight="1" x14ac:dyDescent="0.2"/>
    <row r="92" s="3" customFormat="1" ht="11.25" customHeight="1" x14ac:dyDescent="0.2"/>
    <row r="93" s="3" customFormat="1" ht="11.25" customHeight="1" x14ac:dyDescent="0.2"/>
    <row r="94" s="3" customFormat="1" ht="11.25" customHeight="1" x14ac:dyDescent="0.2"/>
    <row r="95" s="3" customFormat="1" ht="11.25" customHeight="1" x14ac:dyDescent="0.2"/>
    <row r="96" s="3" customFormat="1" ht="11.25" customHeight="1" x14ac:dyDescent="0.2"/>
    <row r="97" s="3" customFormat="1" ht="11.25" customHeight="1" x14ac:dyDescent="0.2"/>
    <row r="98" s="3" customFormat="1" ht="11.25" customHeight="1" x14ac:dyDescent="0.2"/>
    <row r="99" s="3" customFormat="1" ht="11.25" customHeight="1" x14ac:dyDescent="0.2"/>
    <row r="100" s="3" customFormat="1" ht="11.25" customHeight="1" x14ac:dyDescent="0.2"/>
    <row r="101" s="3" customFormat="1" ht="11.25" customHeight="1" x14ac:dyDescent="0.2"/>
    <row r="102" s="3" customFormat="1" ht="11.25" customHeight="1" x14ac:dyDescent="0.2"/>
    <row r="103" s="3" customFormat="1" ht="11.25" customHeight="1" x14ac:dyDescent="0.2"/>
    <row r="104" s="3" customFormat="1" ht="11.25" customHeight="1" x14ac:dyDescent="0.2"/>
    <row r="105" s="3" customFormat="1" ht="11.25" customHeight="1" x14ac:dyDescent="0.2"/>
    <row r="106" s="3" customFormat="1" ht="11.25" customHeight="1" x14ac:dyDescent="0.2"/>
    <row r="107" s="3" customFormat="1" ht="11.25" customHeight="1" x14ac:dyDescent="0.2"/>
    <row r="108" s="3" customFormat="1" ht="11.25" customHeight="1" x14ac:dyDescent="0.2"/>
    <row r="109" s="3" customFormat="1" ht="11.25" customHeight="1" x14ac:dyDescent="0.2"/>
    <row r="110" s="3" customFormat="1" ht="11.25" customHeight="1" x14ac:dyDescent="0.2"/>
    <row r="111" s="3" customFormat="1" ht="11.25" customHeight="1" x14ac:dyDescent="0.2"/>
    <row r="112" s="3" customFormat="1" ht="11.25" customHeight="1" x14ac:dyDescent="0.2"/>
    <row r="113" s="3" customFormat="1" ht="11.25" customHeight="1" x14ac:dyDescent="0.2"/>
    <row r="114" s="3" customFormat="1" ht="11.25" customHeight="1" x14ac:dyDescent="0.2"/>
    <row r="115" s="3" customFormat="1" ht="11.25" customHeight="1" x14ac:dyDescent="0.2"/>
    <row r="116" s="3" customFormat="1" ht="11.25" customHeight="1" x14ac:dyDescent="0.2"/>
    <row r="117" s="3" customFormat="1" ht="11.25" customHeight="1" x14ac:dyDescent="0.2"/>
    <row r="118" s="3" customFormat="1" ht="11.25" customHeight="1" x14ac:dyDescent="0.2"/>
    <row r="119" s="3" customFormat="1" ht="11.25" customHeight="1" x14ac:dyDescent="0.2"/>
    <row r="120" s="3" customFormat="1" ht="11.25" customHeight="1" x14ac:dyDescent="0.2"/>
    <row r="121" s="3" customFormat="1" ht="11.25" customHeight="1" x14ac:dyDescent="0.2"/>
    <row r="122" s="3" customFormat="1" ht="11.25" customHeight="1" x14ac:dyDescent="0.2"/>
    <row r="123" s="3" customFormat="1" ht="11.25" customHeight="1" x14ac:dyDescent="0.2"/>
    <row r="124" s="3" customFormat="1" ht="11.25" customHeight="1" x14ac:dyDescent="0.2"/>
    <row r="125" s="3" customFormat="1" ht="11.25" customHeight="1" x14ac:dyDescent="0.2"/>
    <row r="126" s="3" customFormat="1" ht="11.25" customHeight="1" x14ac:dyDescent="0.2"/>
    <row r="127" s="3" customFormat="1" ht="11.25" customHeight="1" x14ac:dyDescent="0.2"/>
    <row r="128" s="3" customFormat="1" ht="11.25" customHeight="1" x14ac:dyDescent="0.2"/>
    <row r="129" s="3" customFormat="1" ht="11.25" customHeight="1" x14ac:dyDescent="0.2"/>
    <row r="130" s="3" customFormat="1" ht="11.25" customHeight="1" x14ac:dyDescent="0.2"/>
    <row r="131" s="3" customFormat="1" ht="11.25" customHeight="1" x14ac:dyDescent="0.2"/>
    <row r="132" s="3" customFormat="1" ht="11.25" customHeight="1" x14ac:dyDescent="0.2"/>
  </sheetData>
  <mergeCells count="22">
    <mergeCell ref="A44:D44"/>
    <mergeCell ref="E44:I44"/>
    <mergeCell ref="A36:I36"/>
    <mergeCell ref="H30:I30"/>
    <mergeCell ref="H31:I31"/>
    <mergeCell ref="A34:I34"/>
    <mergeCell ref="A40:I40"/>
    <mergeCell ref="A41:I41"/>
    <mergeCell ref="A43:D43"/>
    <mergeCell ref="E43:I43"/>
    <mergeCell ref="H11:I11"/>
    <mergeCell ref="H12:I12"/>
    <mergeCell ref="A13:G13"/>
    <mergeCell ref="A16:G16"/>
    <mergeCell ref="H28:I28"/>
    <mergeCell ref="H29:I29"/>
    <mergeCell ref="A3:I3"/>
    <mergeCell ref="A4:I4"/>
    <mergeCell ref="A5:I5"/>
    <mergeCell ref="A6:I6"/>
    <mergeCell ref="A7:I7"/>
    <mergeCell ref="A8:I8"/>
  </mergeCells>
  <dataValidations count="1">
    <dataValidation allowBlank="1" showInputMessage="1" showErrorMessage="1" prompt="Pressione F2, digite o texto e pressione TAB." sqref="A40 D40 G40"/>
  </dataValidations>
  <pageMargins left="0.59055118110236227" right="0.59055118110236227" top="1.9685039370078741" bottom="0.78740157480314965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 - Pessoal</vt:lpstr>
      <vt:lpstr>'Anexo I - Pessoal'!Area_de_impressao</vt:lpstr>
    </vt:vector>
  </TitlesOfParts>
  <Company>Câmara dos Deputados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Karlo Eric Galvão Dantas</dc:creator>
  <cp:lastModifiedBy>Karlo Eric Galvão Dantas</cp:lastModifiedBy>
  <dcterms:created xsi:type="dcterms:W3CDTF">2025-04-14T13:43:12Z</dcterms:created>
  <dcterms:modified xsi:type="dcterms:W3CDTF">2025-04-14T13:46:51Z</dcterms:modified>
</cp:coreProperties>
</file>