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2\RGF\2Q_2022\DEFINITIVO\"/>
    </mc:Choice>
  </mc:AlternateContent>
  <bookViews>
    <workbookView xWindow="0" yWindow="0" windowWidth="20490" windowHeight="7320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J22" i="1" l="1"/>
  <c r="K22" i="1"/>
  <c r="L22" i="1"/>
  <c r="M22" i="1"/>
  <c r="J19" i="1"/>
  <c r="J18" i="1" s="1"/>
  <c r="K19" i="1"/>
  <c r="L19" i="1"/>
  <c r="M19" i="1"/>
  <c r="K18" i="1" l="1"/>
  <c r="M18" i="1"/>
  <c r="L18" i="1"/>
  <c r="I22" i="1"/>
  <c r="H22" i="1"/>
  <c r="G22" i="1"/>
  <c r="F22" i="1"/>
  <c r="E22" i="1"/>
  <c r="D22" i="1"/>
  <c r="C22" i="1"/>
  <c r="B22" i="1"/>
  <c r="I19" i="1"/>
  <c r="H19" i="1"/>
  <c r="G19" i="1"/>
  <c r="F19" i="1"/>
  <c r="E19" i="1"/>
  <c r="D19" i="1"/>
  <c r="C19" i="1"/>
  <c r="B19" i="1"/>
  <c r="B18" i="1" l="1"/>
  <c r="G18" i="1"/>
  <c r="C18" i="1"/>
  <c r="I18" i="1"/>
  <c r="D18" i="1"/>
  <c r="E18" i="1"/>
  <c r="F18" i="1"/>
  <c r="H18" i="1"/>
  <c r="N31" i="1"/>
  <c r="N28" i="1"/>
  <c r="N29" i="1"/>
  <c r="L39" i="1" l="1"/>
  <c r="N22" i="1"/>
  <c r="N24" i="1"/>
  <c r="N23" i="1"/>
  <c r="N19" i="1"/>
  <c r="N21" i="1"/>
  <c r="N20" i="1"/>
  <c r="N30" i="1" l="1"/>
  <c r="L37" i="1" l="1"/>
  <c r="L38" i="1"/>
  <c r="O32" i="1" l="1"/>
  <c r="M32" i="1"/>
  <c r="F32" i="1"/>
  <c r="E32" i="1"/>
  <c r="B32" i="1"/>
  <c r="K32" i="1" l="1"/>
  <c r="L32" i="1"/>
  <c r="C32" i="1"/>
  <c r="D32" i="1"/>
  <c r="N27" i="1"/>
  <c r="G32" i="1"/>
  <c r="H32" i="1"/>
  <c r="I32" i="1"/>
  <c r="J32" i="1"/>
  <c r="N18" i="1"/>
  <c r="N32" i="1" l="1"/>
  <c r="L36" i="1" s="1"/>
  <c r="O36" i="1" s="1"/>
</calcChain>
</file>

<file path=xl/sharedStrings.xml><?xml version="1.0" encoding="utf-8"?>
<sst xmlns="http://schemas.openxmlformats.org/spreadsheetml/2006/main" count="63" uniqueCount="63">
  <si>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</si>
  <si>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</si>
  <si>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</si>
  <si>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</si>
  <si>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</si>
  <si>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</si>
  <si>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</si>
  <si>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</si>
  <si>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</si>
  <si>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</si>
  <si>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</si>
  <si>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</si>
  <si>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</si>
  <si>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</si>
  <si>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</si>
  <si>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</si>
  <si>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</si>
  <si>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</si>
  <si>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</si>
  <si>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</si>
  <si>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</si>
  <si>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</si>
  <si>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</si>
  <si>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</si>
  <si>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</si>
  <si>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</si>
  <si>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</si>
  <si>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</si>
  <si>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</si>
  <si>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</si>
  <si>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</si>
  <si>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</si>
  <si>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</si>
  <si>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</si>
  <si>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</si>
  <si>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</si>
  <si>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</si>
  <si>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</si>
  <si>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</si>
  <si>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</si>
  <si>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</si>
  <si>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UNIÃO - PODER LEGISLATIVO</t>
  </si>
  <si>
    <t>CÂMARA DOS DEPUTADOS</t>
  </si>
  <si>
    <t>Set/21</t>
  </si>
  <si>
    <t>Out/21</t>
  </si>
  <si>
    <t>Nov/21</t>
  </si>
  <si>
    <t>Dez/21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</si>
  <si>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</si>
  <si>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</si>
  <si>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</si>
  <si>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 xml:space="preserve">LÍLIA RIBEIRO FERNANDES
Secretária de Controle Interno
</t>
  </si>
  <si>
    <t xml:space="preserve">EVANDRO LOPES COSTA
Diretor de Finanças, Orçamento e Contabilidade
</t>
  </si>
  <si>
    <t>Jan/22</t>
  </si>
  <si>
    <t>Fev/22</t>
  </si>
  <si>
    <t>Mar/22</t>
  </si>
  <si>
    <t>Abr/22</t>
  </si>
  <si>
    <t>SETEMBRO/2021 A AGOSTO/2022</t>
  </si>
  <si>
    <t>(Setembro/2021 a Agosto/2022)</t>
  </si>
  <si>
    <t>Mai/22</t>
  </si>
  <si>
    <t>Jun/22</t>
  </si>
  <si>
    <t>Jul/22</t>
  </si>
  <si>
    <t>Ago/22</t>
  </si>
  <si>
    <t xml:space="preserve">FONTE: SIAFI/ME/STN, 14/set/2022, 14:00 hs.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</si>
</sst>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14" xfId="1" applyNumberFormat="1" applyFont="1" applyBorder="1"/>
    <xf numFmtId="4" fontId="3" fillId="0" borderId="5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3" xfId="1" applyNumberFormat="1" applyFont="1" applyBorder="1"/>
    <xf numFmtId="4" fontId="4" fillId="0" borderId="4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4" fontId="4" fillId="2" borderId="14" xfId="1" applyNumberFormat="1" applyFont="1" applyFill="1" applyBorder="1"/>
    <xf numFmtId="0" fontId="3" fillId="0" borderId="0" xfId="1" applyFont="1" applyProtection="1">
      <protection locked="0"/>
    </xf>
    <xf numFmtId="0" fontId="0" fillId="0" borderId="0" xfId="0" applyProtection="1">
      <protection locked="0"/>
    </xf>
    <xf numFmtId="4" fontId="1" fillId="0" borderId="0" xfId="1" applyNumberFormat="1"/>
    <xf numFmtId="4" fontId="4" fillId="2" borderId="15" xfId="1" applyNumberFormat="1" applyFont="1" applyFill="1" applyBorder="1"/>
    <xf numFmtId="4" fontId="3" fillId="0" borderId="4" xfId="1" applyNumberFormat="1" applyFont="1" applyFill="1" applyBorder="1"/>
    <xf numFmtId="0" fontId="0" fillId="0" borderId="0" xfId="0" applyAlignment="1" applyProtection="1">
      <alignment horizontal="center" wrapText="1"/>
      <protection locked="0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zoomScaleNormal="100" workbookViewId="0">
      <selection activeCell="P14" sqref="P14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6.140625" style="3" bestFit="1" customWidth="1"/>
    <col min="13" max="13" width="12.5703125" style="3" customWidth="1"/>
    <col min="14" max="14" width="13.140625" style="3" bestFit="1" customWidth="1"/>
    <col min="15" max="15" width="15.42578125" style="3" customWidth="1"/>
    <col min="16" max="16" width="13.85546875" style="3" bestFit="1" customWidth="1"/>
    <col min="17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64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1.25" customHeight="1" x14ac:dyDescent="0.2">
      <c r="A4" s="64" t="s">
        <v>42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1.25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1.25" customHeight="1" x14ac:dyDescent="0.2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1.25" customHeight="1" x14ac:dyDescent="0.2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1.25" customHeight="1" x14ac:dyDescent="0.2">
      <c r="A8" s="64" t="s">
        <v>56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69" t="s">
        <v>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ht="11.25" customHeight="1" x14ac:dyDescent="0.2">
      <c r="A12" s="7"/>
      <c r="B12" s="72" t="s">
        <v>57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15" ht="11.25" customHeight="1" x14ac:dyDescent="0.2">
      <c r="A13" s="7" t="s">
        <v>5</v>
      </c>
      <c r="B13" s="75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7"/>
      <c r="O13" s="8" t="s">
        <v>7</v>
      </c>
    </row>
    <row r="14" spans="1:15" ht="11.25" customHeight="1" x14ac:dyDescent="0.2">
      <c r="A14" s="7"/>
      <c r="B14" s="60" t="s">
        <v>43</v>
      </c>
      <c r="C14" s="60" t="s">
        <v>44</v>
      </c>
      <c r="D14" s="60" t="s">
        <v>45</v>
      </c>
      <c r="E14" s="60" t="s">
        <v>46</v>
      </c>
      <c r="F14" s="60" t="s">
        <v>52</v>
      </c>
      <c r="G14" s="60" t="s">
        <v>53</v>
      </c>
      <c r="H14" s="60" t="s">
        <v>54</v>
      </c>
      <c r="I14" s="60" t="s">
        <v>55</v>
      </c>
      <c r="J14" s="60" t="s">
        <v>58</v>
      </c>
      <c r="K14" s="60" t="s">
        <v>59</v>
      </c>
      <c r="L14" s="60" t="s">
        <v>60</v>
      </c>
      <c r="M14" s="60" t="s">
        <v>61</v>
      </c>
      <c r="N14" s="9" t="s">
        <v>8</v>
      </c>
      <c r="O14" s="10" t="s">
        <v>9</v>
      </c>
    </row>
    <row r="15" spans="1:15" ht="11.25" customHeight="1" x14ac:dyDescent="0.2">
      <c r="A15" s="7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1" t="s">
        <v>10</v>
      </c>
      <c r="O15" s="10" t="s">
        <v>11</v>
      </c>
    </row>
    <row r="16" spans="1:15" ht="11.25" customHeight="1" x14ac:dyDescent="0.2">
      <c r="A16" s="7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1" t="s">
        <v>12</v>
      </c>
      <c r="O16" s="12" t="s">
        <v>13</v>
      </c>
    </row>
    <row r="17" spans="1:16" ht="11.25" customHeight="1" x14ac:dyDescent="0.2">
      <c r="A17" s="13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4" t="s">
        <v>14</v>
      </c>
      <c r="O17" s="15" t="s">
        <v>15</v>
      </c>
    </row>
    <row r="18" spans="1:16" ht="11.25" customHeight="1" x14ac:dyDescent="0.2">
      <c r="A18" s="16" t="s">
        <v>16</v>
      </c>
      <c r="B18" s="39">
        <f t="shared" ref="B18:M18" si="0">B19+B22+B25</f>
        <v>374330344.14000005</v>
      </c>
      <c r="C18" s="39">
        <f t="shared" si="0"/>
        <v>374043031.77999997</v>
      </c>
      <c r="D18" s="39">
        <f t="shared" si="0"/>
        <v>373768891.78999996</v>
      </c>
      <c r="E18" s="39">
        <f t="shared" si="0"/>
        <v>619056387.23000002</v>
      </c>
      <c r="F18" s="39">
        <f t="shared" si="0"/>
        <v>473445504.59000003</v>
      </c>
      <c r="G18" s="39">
        <f t="shared" si="0"/>
        <v>373891010.13999999</v>
      </c>
      <c r="H18" s="39">
        <f t="shared" si="0"/>
        <v>375510173.19000006</v>
      </c>
      <c r="I18" s="39">
        <f t="shared" si="0"/>
        <v>377086131.80000001</v>
      </c>
      <c r="J18" s="39">
        <f t="shared" si="0"/>
        <v>373728652.88</v>
      </c>
      <c r="K18" s="39">
        <f t="shared" si="0"/>
        <v>402946099.84000003</v>
      </c>
      <c r="L18" s="39">
        <f t="shared" si="0"/>
        <v>376966244.67999995</v>
      </c>
      <c r="M18" s="39">
        <f t="shared" si="0"/>
        <v>372545774.32999998</v>
      </c>
      <c r="N18" s="40">
        <f t="shared" ref="N18:N24" si="1">SUM(B18:M18)</f>
        <v>4867318246.3900003</v>
      </c>
      <c r="O18" s="39">
        <v>0</v>
      </c>
    </row>
    <row r="19" spans="1:16" ht="11.25" customHeight="1" x14ac:dyDescent="0.2">
      <c r="A19" s="17" t="s">
        <v>17</v>
      </c>
      <c r="B19" s="41">
        <f t="shared" ref="B19:M19" si="2">B20+B21</f>
        <v>227957618.93000001</v>
      </c>
      <c r="C19" s="41">
        <f t="shared" si="2"/>
        <v>227847268.26999998</v>
      </c>
      <c r="D19" s="41">
        <f t="shared" si="2"/>
        <v>227408016.61999995</v>
      </c>
      <c r="E19" s="41">
        <f t="shared" si="2"/>
        <v>390506813.64000005</v>
      </c>
      <c r="F19" s="41">
        <f t="shared" si="2"/>
        <v>270826652.73000002</v>
      </c>
      <c r="G19" s="41">
        <f t="shared" si="2"/>
        <v>227233551.94999999</v>
      </c>
      <c r="H19" s="41">
        <f t="shared" si="2"/>
        <v>228467468.21000004</v>
      </c>
      <c r="I19" s="41">
        <f t="shared" si="2"/>
        <v>230934283.66999999</v>
      </c>
      <c r="J19" s="41">
        <f t="shared" si="2"/>
        <v>227369853.65000001</v>
      </c>
      <c r="K19" s="41">
        <f t="shared" si="2"/>
        <v>257296404.57000002</v>
      </c>
      <c r="L19" s="41">
        <f t="shared" si="2"/>
        <v>231195745.59</v>
      </c>
      <c r="M19" s="41">
        <f t="shared" si="2"/>
        <v>226975201.69</v>
      </c>
      <c r="N19" s="42">
        <f t="shared" si="1"/>
        <v>2974018879.5200005</v>
      </c>
      <c r="O19" s="18">
        <v>0</v>
      </c>
    </row>
    <row r="20" spans="1:16" ht="11.25" customHeight="1" x14ac:dyDescent="0.2">
      <c r="A20" s="17" t="s">
        <v>18</v>
      </c>
      <c r="B20" s="19">
        <v>187846521.74000001</v>
      </c>
      <c r="C20" s="19">
        <v>187923730.56</v>
      </c>
      <c r="D20" s="19">
        <v>187531009.63999996</v>
      </c>
      <c r="E20" s="19">
        <v>310445988.00000006</v>
      </c>
      <c r="F20" s="19">
        <v>230819385.25999999</v>
      </c>
      <c r="G20" s="19">
        <v>187405094.16</v>
      </c>
      <c r="H20" s="19">
        <v>188462614.64000005</v>
      </c>
      <c r="I20" s="19">
        <v>190998882.00999999</v>
      </c>
      <c r="J20" s="19">
        <v>187612180.18000001</v>
      </c>
      <c r="K20" s="19">
        <v>217486043.57000002</v>
      </c>
      <c r="L20" s="19">
        <v>191151218.21000001</v>
      </c>
      <c r="M20" s="19">
        <v>186937432.46000001</v>
      </c>
      <c r="N20" s="19">
        <f t="shared" si="1"/>
        <v>2454620100.4300003</v>
      </c>
      <c r="O20" s="18">
        <v>0</v>
      </c>
    </row>
    <row r="21" spans="1:16" ht="11.25" customHeight="1" x14ac:dyDescent="0.2">
      <c r="A21" s="17" t="s">
        <v>19</v>
      </c>
      <c r="B21" s="19">
        <v>40111097.189999998</v>
      </c>
      <c r="C21" s="19">
        <v>39923537.709999993</v>
      </c>
      <c r="D21" s="19">
        <v>39877006.980000004</v>
      </c>
      <c r="E21" s="19">
        <v>80060825.640000001</v>
      </c>
      <c r="F21" s="19">
        <v>40007267.469999999</v>
      </c>
      <c r="G21" s="19">
        <v>39828457.790000007</v>
      </c>
      <c r="H21" s="19">
        <v>40004853.57</v>
      </c>
      <c r="I21" s="19">
        <v>39935401.659999996</v>
      </c>
      <c r="J21" s="19">
        <v>39757673.470000006</v>
      </c>
      <c r="K21" s="19">
        <v>39810361</v>
      </c>
      <c r="L21" s="19">
        <v>40044527.380000003</v>
      </c>
      <c r="M21" s="19">
        <v>40037769.230000004</v>
      </c>
      <c r="N21" s="19">
        <f t="shared" si="1"/>
        <v>519398779.09000003</v>
      </c>
      <c r="O21" s="18">
        <v>0</v>
      </c>
    </row>
    <row r="22" spans="1:16" ht="11.25" customHeight="1" x14ac:dyDescent="0.2">
      <c r="A22" s="17" t="s">
        <v>20</v>
      </c>
      <c r="B22" s="41">
        <f t="shared" ref="B22:M22" si="3">B23+B24</f>
        <v>146372725.21000004</v>
      </c>
      <c r="C22" s="41">
        <f t="shared" si="3"/>
        <v>146195763.51000002</v>
      </c>
      <c r="D22" s="41">
        <f t="shared" si="3"/>
        <v>146360875.17000002</v>
      </c>
      <c r="E22" s="41">
        <f t="shared" si="3"/>
        <v>228549573.59000003</v>
      </c>
      <c r="F22" s="41">
        <f t="shared" si="3"/>
        <v>202618851.86000001</v>
      </c>
      <c r="G22" s="41">
        <f t="shared" si="3"/>
        <v>146657458.19000003</v>
      </c>
      <c r="H22" s="41">
        <f t="shared" si="3"/>
        <v>147042704.97999999</v>
      </c>
      <c r="I22" s="41">
        <f t="shared" si="3"/>
        <v>146151848.13000003</v>
      </c>
      <c r="J22" s="41">
        <f t="shared" si="3"/>
        <v>146358799.22999999</v>
      </c>
      <c r="K22" s="41">
        <f t="shared" si="3"/>
        <v>145649695.27000001</v>
      </c>
      <c r="L22" s="41">
        <f t="shared" si="3"/>
        <v>145770499.08999997</v>
      </c>
      <c r="M22" s="41">
        <f t="shared" si="3"/>
        <v>145570572.63999999</v>
      </c>
      <c r="N22" s="42">
        <f t="shared" si="1"/>
        <v>1893299366.8699999</v>
      </c>
      <c r="O22" s="41">
        <v>0</v>
      </c>
    </row>
    <row r="23" spans="1:16" ht="11.25" customHeight="1" x14ac:dyDescent="0.2">
      <c r="A23" s="17" t="s">
        <v>21</v>
      </c>
      <c r="B23" s="19">
        <v>116078536.99000002</v>
      </c>
      <c r="C23" s="19">
        <v>115974070.47000003</v>
      </c>
      <c r="D23" s="19">
        <v>116036393.30000001</v>
      </c>
      <c r="E23" s="19">
        <v>181324519.16000003</v>
      </c>
      <c r="F23" s="19">
        <v>161210646.06</v>
      </c>
      <c r="G23" s="19">
        <v>115785406.45000002</v>
      </c>
      <c r="H23" s="19">
        <v>116343626.16</v>
      </c>
      <c r="I23" s="19">
        <v>115639486.10000002</v>
      </c>
      <c r="J23" s="19">
        <v>115363552.67999999</v>
      </c>
      <c r="K23" s="19">
        <v>114855376.92</v>
      </c>
      <c r="L23" s="19">
        <v>114744582.34999999</v>
      </c>
      <c r="M23" s="19">
        <v>115034501.17</v>
      </c>
      <c r="N23" s="19">
        <f t="shared" si="1"/>
        <v>1498390697.8100002</v>
      </c>
      <c r="O23" s="18">
        <v>0</v>
      </c>
    </row>
    <row r="24" spans="1:16" ht="11.25" customHeight="1" x14ac:dyDescent="0.2">
      <c r="A24" s="17" t="s">
        <v>22</v>
      </c>
      <c r="B24" s="19">
        <v>30294188.219999999</v>
      </c>
      <c r="C24" s="19">
        <v>30221693.040000003</v>
      </c>
      <c r="D24" s="19">
        <v>30324481.870000005</v>
      </c>
      <c r="E24" s="19">
        <v>47225054.429999992</v>
      </c>
      <c r="F24" s="19">
        <v>41408205.800000004</v>
      </c>
      <c r="G24" s="19">
        <v>30872051.739999998</v>
      </c>
      <c r="H24" s="19">
        <v>30699078.819999997</v>
      </c>
      <c r="I24" s="19">
        <v>30512362.030000001</v>
      </c>
      <c r="J24" s="19">
        <v>30995246.549999997</v>
      </c>
      <c r="K24" s="19">
        <v>30794318.350000001</v>
      </c>
      <c r="L24" s="19">
        <v>31025916.739999995</v>
      </c>
      <c r="M24" s="19">
        <v>30536071.469999999</v>
      </c>
      <c r="N24" s="19">
        <f t="shared" si="1"/>
        <v>394908669.06000006</v>
      </c>
      <c r="O24" s="18">
        <v>0</v>
      </c>
    </row>
    <row r="25" spans="1:16" ht="22.5" x14ac:dyDescent="0.2">
      <c r="A25" s="20" t="s">
        <v>23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6" ht="12.75" x14ac:dyDescent="0.2">
      <c r="A26" s="17" t="s">
        <v>24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6" ht="11.25" customHeight="1" x14ac:dyDescent="0.2">
      <c r="A27" s="16" t="s">
        <v>25</v>
      </c>
      <c r="B27" s="41">
        <f t="shared" ref="B27:M27" si="4">SUM(B28:B31)</f>
        <v>13659935.98</v>
      </c>
      <c r="C27" s="41">
        <f t="shared" si="4"/>
        <v>1389216.8800000001</v>
      </c>
      <c r="D27" s="41">
        <f t="shared" si="4"/>
        <v>2305502.94</v>
      </c>
      <c r="E27" s="41">
        <f t="shared" si="4"/>
        <v>4752091.84</v>
      </c>
      <c r="F27" s="41">
        <f t="shared" si="4"/>
        <v>476655.41999999952</v>
      </c>
      <c r="G27" s="41">
        <f t="shared" si="4"/>
        <v>2261020.79</v>
      </c>
      <c r="H27" s="41">
        <f t="shared" si="4"/>
        <v>72984343.459999993</v>
      </c>
      <c r="I27" s="41">
        <f t="shared" si="4"/>
        <v>74112194.709999993</v>
      </c>
      <c r="J27" s="41">
        <f t="shared" si="4"/>
        <v>72936866.060000002</v>
      </c>
      <c r="K27" s="41">
        <f t="shared" si="4"/>
        <v>72543038.890000001</v>
      </c>
      <c r="L27" s="41">
        <f t="shared" si="4"/>
        <v>74767581.49000001</v>
      </c>
      <c r="M27" s="41">
        <f t="shared" si="4"/>
        <v>71921035.180000007</v>
      </c>
      <c r="N27" s="42">
        <f>SUM(B27:M27)</f>
        <v>464109483.63999999</v>
      </c>
      <c r="O27" s="41">
        <v>0</v>
      </c>
    </row>
    <row r="28" spans="1:16" ht="11.25" customHeight="1" x14ac:dyDescent="0.2">
      <c r="A28" s="21" t="s">
        <v>26</v>
      </c>
      <c r="B28" s="19">
        <v>1988668.68</v>
      </c>
      <c r="C28" s="19">
        <v>1343158.79</v>
      </c>
      <c r="D28" s="19">
        <v>1647956.27</v>
      </c>
      <c r="E28" s="19">
        <v>2833591.88</v>
      </c>
      <c r="F28" s="19">
        <v>4663.46</v>
      </c>
      <c r="G28" s="19">
        <v>1560229.08</v>
      </c>
      <c r="H28" s="19">
        <v>1252578.73</v>
      </c>
      <c r="I28" s="19">
        <v>3426993.24</v>
      </c>
      <c r="J28" s="19">
        <v>2039044.76</v>
      </c>
      <c r="K28" s="19">
        <v>1936597.11</v>
      </c>
      <c r="L28" s="19">
        <v>4325314.99</v>
      </c>
      <c r="M28" s="19">
        <v>1827604.02</v>
      </c>
      <c r="N28" s="19">
        <f t="shared" ref="N28:N29" si="5">SUM(B28:M28)</f>
        <v>24186401.010000002</v>
      </c>
      <c r="O28" s="18">
        <v>0</v>
      </c>
      <c r="P28" s="49"/>
    </row>
    <row r="29" spans="1:16" ht="11.25" customHeight="1" x14ac:dyDescent="0.2">
      <c r="A29" s="2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f t="shared" si="5"/>
        <v>0</v>
      </c>
      <c r="O29" s="18">
        <v>0</v>
      </c>
      <c r="P29" s="49"/>
    </row>
    <row r="30" spans="1:16" ht="11.25" customHeight="1" x14ac:dyDescent="0.2">
      <c r="A30" s="21" t="s">
        <v>28</v>
      </c>
      <c r="B30" s="51">
        <v>673092.14</v>
      </c>
      <c r="C30" s="51">
        <v>46058.09</v>
      </c>
      <c r="D30" s="51">
        <v>657546.67000000004</v>
      </c>
      <c r="E30" s="51">
        <v>1745326.4999999998</v>
      </c>
      <c r="F30" s="51">
        <v>471991.9599999995</v>
      </c>
      <c r="G30" s="51">
        <v>700791.70999999985</v>
      </c>
      <c r="H30" s="51">
        <v>1226559.2700000003</v>
      </c>
      <c r="I30" s="51">
        <v>256251.00999999998</v>
      </c>
      <c r="J30" s="51">
        <v>581568.99999999965</v>
      </c>
      <c r="K30" s="51">
        <v>437596.18000000005</v>
      </c>
      <c r="L30" s="51">
        <v>287580.99</v>
      </c>
      <c r="M30" s="51">
        <v>32447.98000000001</v>
      </c>
      <c r="N30" s="51">
        <f>SUM(B30:M30)</f>
        <v>7116811.4999999991</v>
      </c>
      <c r="O30" s="18">
        <v>0</v>
      </c>
      <c r="P30" s="49"/>
    </row>
    <row r="31" spans="1:16" ht="11.25" customHeight="1" x14ac:dyDescent="0.2">
      <c r="A31" s="22" t="s">
        <v>29</v>
      </c>
      <c r="B31" s="24">
        <v>10998175.16</v>
      </c>
      <c r="C31" s="24">
        <v>0</v>
      </c>
      <c r="D31" s="24">
        <v>0</v>
      </c>
      <c r="E31" s="24">
        <v>173173.46000000002</v>
      </c>
      <c r="F31" s="24">
        <v>0</v>
      </c>
      <c r="G31" s="24">
        <v>0</v>
      </c>
      <c r="H31" s="24">
        <v>70505205.459999993</v>
      </c>
      <c r="I31" s="24">
        <v>70428950.459999993</v>
      </c>
      <c r="J31" s="24">
        <v>70316252.299999997</v>
      </c>
      <c r="K31" s="24">
        <v>70168845.599999994</v>
      </c>
      <c r="L31" s="24">
        <v>70154685.510000005</v>
      </c>
      <c r="M31" s="24">
        <v>70060983.180000007</v>
      </c>
      <c r="N31" s="19">
        <f>SUM(B31:M31)</f>
        <v>432806271.12999994</v>
      </c>
      <c r="O31" s="23">
        <v>0</v>
      </c>
      <c r="P31" s="49"/>
    </row>
    <row r="32" spans="1:16" ht="11.25" customHeight="1" x14ac:dyDescent="0.2">
      <c r="A32" s="25" t="s">
        <v>30</v>
      </c>
      <c r="B32" s="46">
        <f t="shared" ref="B32:O32" si="6">B18-B27</f>
        <v>360670408.16000003</v>
      </c>
      <c r="C32" s="46">
        <f t="shared" si="6"/>
        <v>372653814.89999998</v>
      </c>
      <c r="D32" s="46">
        <f t="shared" si="6"/>
        <v>371463388.84999996</v>
      </c>
      <c r="E32" s="46">
        <f t="shared" si="6"/>
        <v>614304295.38999999</v>
      </c>
      <c r="F32" s="46">
        <f t="shared" si="6"/>
        <v>472968849.17000002</v>
      </c>
      <c r="G32" s="46">
        <f t="shared" si="6"/>
        <v>371629989.34999996</v>
      </c>
      <c r="H32" s="46">
        <f t="shared" si="6"/>
        <v>302525829.73000008</v>
      </c>
      <c r="I32" s="46">
        <f t="shared" si="6"/>
        <v>302973937.09000003</v>
      </c>
      <c r="J32" s="46">
        <f t="shared" si="6"/>
        <v>300791786.81999999</v>
      </c>
      <c r="K32" s="46">
        <f t="shared" si="6"/>
        <v>330403060.95000005</v>
      </c>
      <c r="L32" s="46">
        <f t="shared" si="6"/>
        <v>302198663.18999994</v>
      </c>
      <c r="M32" s="46">
        <f t="shared" si="6"/>
        <v>300624739.14999998</v>
      </c>
      <c r="N32" s="50">
        <f>N18-N27</f>
        <v>4403208762.75</v>
      </c>
      <c r="O32" s="46">
        <f t="shared" si="6"/>
        <v>0</v>
      </c>
    </row>
    <row r="33" spans="1:15" ht="11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</row>
    <row r="34" spans="1:15" ht="11.25" customHeight="1" x14ac:dyDescent="0.2">
      <c r="A34" s="66" t="s">
        <v>31</v>
      </c>
      <c r="B34" s="67"/>
      <c r="C34" s="67"/>
      <c r="D34" s="67"/>
      <c r="E34" s="67"/>
      <c r="F34" s="66" t="s">
        <v>32</v>
      </c>
      <c r="G34" s="67"/>
      <c r="H34" s="67"/>
      <c r="I34" s="67"/>
      <c r="J34" s="67"/>
      <c r="K34" s="67"/>
      <c r="L34" s="67"/>
      <c r="M34" s="66" t="s">
        <v>33</v>
      </c>
      <c r="N34" s="67"/>
      <c r="O34" s="68"/>
    </row>
    <row r="35" spans="1:15" ht="11.25" customHeight="1" x14ac:dyDescent="0.2">
      <c r="A35" s="26" t="s">
        <v>34</v>
      </c>
      <c r="B35" s="29"/>
      <c r="C35" s="29"/>
      <c r="D35" s="29"/>
      <c r="E35" s="29"/>
      <c r="F35" s="30"/>
      <c r="G35" s="29"/>
      <c r="H35" s="31"/>
      <c r="I35" s="31"/>
      <c r="J35" s="31"/>
      <c r="K35" s="31"/>
      <c r="L35" s="32">
        <v>1247128737000</v>
      </c>
      <c r="M35" s="54" t="s">
        <v>35</v>
      </c>
      <c r="N35" s="55"/>
      <c r="O35" s="56"/>
    </row>
    <row r="36" spans="1:15" ht="12.75" x14ac:dyDescent="0.2">
      <c r="A36" s="33" t="s">
        <v>36</v>
      </c>
      <c r="B36" s="34"/>
      <c r="C36" s="34"/>
      <c r="D36" s="34"/>
      <c r="E36" s="34"/>
      <c r="F36" s="35"/>
      <c r="G36" s="34"/>
      <c r="H36" s="36"/>
      <c r="I36" s="36"/>
      <c r="J36" s="36"/>
      <c r="K36" s="36"/>
      <c r="L36" s="43">
        <f>N32+O32</f>
        <v>4403208762.75</v>
      </c>
      <c r="M36" s="35"/>
      <c r="N36" s="36"/>
      <c r="O36" s="45">
        <f>L36/L35*100</f>
        <v>0.35306770120156411</v>
      </c>
    </row>
    <row r="37" spans="1:15" ht="11.25" customHeight="1" x14ac:dyDescent="0.2">
      <c r="A37" s="57" t="s">
        <v>37</v>
      </c>
      <c r="B37" s="58"/>
      <c r="C37" s="58"/>
      <c r="D37" s="58"/>
      <c r="E37" s="59"/>
      <c r="F37" s="26"/>
      <c r="G37" s="27"/>
      <c r="H37" s="27"/>
      <c r="I37" s="27"/>
      <c r="J37" s="27"/>
      <c r="K37" s="27"/>
      <c r="L37" s="32">
        <f>L35*O37/100</f>
        <v>15090257717.700001</v>
      </c>
      <c r="M37" s="26"/>
      <c r="N37" s="27"/>
      <c r="O37" s="44">
        <v>1.21</v>
      </c>
    </row>
    <row r="38" spans="1:15" ht="11.25" customHeight="1" x14ac:dyDescent="0.2">
      <c r="A38" s="26" t="s">
        <v>38</v>
      </c>
      <c r="B38" s="27"/>
      <c r="C38" s="27"/>
      <c r="D38" s="27"/>
      <c r="E38" s="27"/>
      <c r="F38" s="26"/>
      <c r="G38" s="27"/>
      <c r="H38" s="27"/>
      <c r="I38" s="27"/>
      <c r="J38" s="27"/>
      <c r="K38" s="27"/>
      <c r="L38" s="32">
        <f>L35*O38/100</f>
        <v>14335744831.815001</v>
      </c>
      <c r="M38" s="26"/>
      <c r="N38" s="27"/>
      <c r="O38" s="44">
        <v>1.1495</v>
      </c>
    </row>
    <row r="39" spans="1:15" ht="11.25" customHeight="1" x14ac:dyDescent="0.2">
      <c r="A39" s="26" t="s">
        <v>39</v>
      </c>
      <c r="B39" s="27"/>
      <c r="C39" s="27"/>
      <c r="D39" s="27"/>
      <c r="E39" s="27"/>
      <c r="F39" s="26"/>
      <c r="G39" s="27"/>
      <c r="H39" s="27"/>
      <c r="I39" s="27"/>
      <c r="J39" s="27"/>
      <c r="K39" s="27"/>
      <c r="L39" s="32">
        <f>L35*O39/100</f>
        <v>13581231945.93</v>
      </c>
      <c r="M39" s="26"/>
      <c r="N39" s="27"/>
      <c r="O39" s="44">
        <v>1.089</v>
      </c>
    </row>
    <row r="40" spans="1:15" ht="11.25" customHeight="1" x14ac:dyDescent="0.2">
      <c r="A40" s="38" t="s">
        <v>62</v>
      </c>
      <c r="B40" s="37"/>
      <c r="C40" s="37"/>
      <c r="D40" s="37"/>
      <c r="E40" s="37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2.75" x14ac:dyDescent="0.2">
      <c r="A41" s="53" t="s">
        <v>40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11.25" customHeight="1" x14ac:dyDescent="0.2">
      <c r="A42" s="63" t="s">
        <v>47</v>
      </c>
      <c r="B42" s="63"/>
      <c r="C42" s="63"/>
      <c r="D42" s="63"/>
      <c r="E42" s="63"/>
      <c r="F42" s="63"/>
      <c r="G42" s="63"/>
      <c r="H42" s="47"/>
      <c r="I42" s="47"/>
      <c r="J42" s="47"/>
      <c r="K42" s="47"/>
      <c r="L42" s="47"/>
      <c r="M42" s="47"/>
      <c r="N42" s="47"/>
      <c r="O42" s="47"/>
    </row>
    <row r="43" spans="1:15" ht="11.25" customHeight="1" x14ac:dyDescent="0.2">
      <c r="A43" s="53" t="s">
        <v>48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5" ht="25.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53.25" customHeight="1" x14ac:dyDescent="0.25">
      <c r="A45" s="52" t="s">
        <v>49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53.25" customHeight="1" x14ac:dyDescent="0.25">
      <c r="A46" s="52" t="s">
        <v>50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t="52.5" customHeight="1" x14ac:dyDescent="0.25">
      <c r="A47" s="52" t="s">
        <v>51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</sheetData>
  <mergeCells count="32">
    <mergeCell ref="A47:O47"/>
    <mergeCell ref="A8:O8"/>
    <mergeCell ref="A3:O3"/>
    <mergeCell ref="A4:O4"/>
    <mergeCell ref="A5:O5"/>
    <mergeCell ref="A6:O6"/>
    <mergeCell ref="A7:O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J14:J17"/>
    <mergeCell ref="K14:K17"/>
    <mergeCell ref="L14:L17"/>
    <mergeCell ref="M14:M17"/>
    <mergeCell ref="A42:G42"/>
    <mergeCell ref="E14:E17"/>
    <mergeCell ref="F14:F17"/>
    <mergeCell ref="G14:G17"/>
    <mergeCell ref="H14:H17"/>
    <mergeCell ref="I14:I17"/>
    <mergeCell ref="A46:O46"/>
    <mergeCell ref="A43:O43"/>
    <mergeCell ref="M35:O35"/>
    <mergeCell ref="A37:E37"/>
    <mergeCell ref="A41:O41"/>
    <mergeCell ref="A45:O45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Karlo Eric Galvão Dantas</cp:lastModifiedBy>
  <cp:lastPrinted>2022-09-21T12:45:26Z</cp:lastPrinted>
  <dcterms:created xsi:type="dcterms:W3CDTF">2021-05-12T13:36:33Z</dcterms:created>
  <dcterms:modified xsi:type="dcterms:W3CDTF">2022-10-03T13:01:20Z</dcterms:modified>
</cp:coreProperties>
</file>