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or programa" sheetId="1" r:id="rId1"/>
    <sheet name="Por ação" sheetId="2" r:id="rId2"/>
  </sheets>
  <definedNames/>
  <calcPr fullCalcOnLoad="1"/>
</workbook>
</file>

<file path=xl/sharedStrings.xml><?xml version="1.0" encoding="utf-8"?>
<sst xmlns="http://schemas.openxmlformats.org/spreadsheetml/2006/main" count="987" uniqueCount="519">
  <si>
    <t>Programa</t>
  </si>
  <si>
    <t>Dotação Inicial</t>
  </si>
  <si>
    <t xml:space="preserve">(A) Dotação Atualizada </t>
  </si>
  <si>
    <t xml:space="preserve">(B) Despesas Empenhadas </t>
  </si>
  <si>
    <t xml:space="preserve">Despesas Liquidadas </t>
  </si>
  <si>
    <t>Valores Pagos</t>
  </si>
  <si>
    <t>( C) Inscrito em RP Não-Proc</t>
  </si>
  <si>
    <t xml:space="preserve"> % Empenhado da Dotação total (B/A)</t>
  </si>
  <si>
    <t>(D) Valor Não Empenhado (A-B)</t>
  </si>
  <si>
    <t>% da ação em relação ao total não empenhado (D/Total D)</t>
  </si>
  <si>
    <t>%  do empenhado Inscr em RP ñ proc (C/B)</t>
  </si>
  <si>
    <t>2015</t>
  </si>
  <si>
    <t>AperfeiÇoamento do Sistema Único de SaÚde (SUS)</t>
  </si>
  <si>
    <t>2068</t>
  </si>
  <si>
    <t>Saneamento BÁsico</t>
  </si>
  <si>
    <t>2055</t>
  </si>
  <si>
    <t>Desenvolvimento Produtivo</t>
  </si>
  <si>
    <t>2115</t>
  </si>
  <si>
    <t>Programa de GestÃo e ManutenÇÃo do MinistÉrio da SaÚde</t>
  </si>
  <si>
    <t>2065</t>
  </si>
  <si>
    <t>ProteÇÃo e PromoÇÃo dos Direitos dos Povos IndÍgenas</t>
  </si>
  <si>
    <t>0901</t>
  </si>
  <si>
    <t>OperaÇÓes Especiais: Cumprimento de SentenÇas Judiciais</t>
  </si>
  <si>
    <t>0089</t>
  </si>
  <si>
    <t>PrevidÊncia de Inativos e Pensionistas da UniÃo</t>
  </si>
  <si>
    <t>2067</t>
  </si>
  <si>
    <t>ResÍduos SÓlidos</t>
  </si>
  <si>
    <t>2069</t>
  </si>
  <si>
    <t>SeguranÇa Alimentar e Nutricional</t>
  </si>
  <si>
    <t>0906</t>
  </si>
  <si>
    <t>OperaÇÓes Especiais: ServiÇo da DÍvida Externa (Juros eAmortizaÇÓes)</t>
  </si>
  <si>
    <t>1220</t>
  </si>
  <si>
    <t>AssistÊncia Ambulatorial e Hospitalar Especializada</t>
  </si>
  <si>
    <t>2112</t>
  </si>
  <si>
    <t>Programa de GestÃo e ManutenÇÃo do MinistÉrio da JustiÇa</t>
  </si>
  <si>
    <t>0550</t>
  </si>
  <si>
    <t>Controle Externo</t>
  </si>
  <si>
    <t>0581</t>
  </si>
  <si>
    <t>Defesa da Ordem JurÍdica</t>
  </si>
  <si>
    <t>2125</t>
  </si>
  <si>
    <t>Programa de GestÃo e ManutenÇÃo do MinistÉrio do Planejamento, OrÇamento e GestÃo</t>
  </si>
  <si>
    <t>2038</t>
  </si>
  <si>
    <t>Democracia e AperfeiÇoamento da GestÃo PÚblica</t>
  </si>
  <si>
    <t>2066</t>
  </si>
  <si>
    <t>Reforma AgrÁria e Ordenamento da Estrutura FundiÁria</t>
  </si>
  <si>
    <t>2020</t>
  </si>
  <si>
    <t>Cidadania e JustiÇa</t>
  </si>
  <si>
    <t>2027</t>
  </si>
  <si>
    <t>Cultura: PreservaÇÃo, PromoÇÃo e Acesso</t>
  </si>
  <si>
    <t>2101</t>
  </si>
  <si>
    <t>Programa de GestÃo e ManutenÇÃo da PresidÊncia da RepÚblica</t>
  </si>
  <si>
    <t>2051</t>
  </si>
  <si>
    <t>Oferta de Água</t>
  </si>
  <si>
    <t>2037</t>
  </si>
  <si>
    <t>Fortalecimento do Sistema Único de AssistÊncia Social (SUAS)</t>
  </si>
  <si>
    <t>2070</t>
  </si>
  <si>
    <t>SeguranÇa PÚblica com Cidadania</t>
  </si>
  <si>
    <t>2109</t>
  </si>
  <si>
    <t>Programa de GestÃo e ManutenÇÃo do MinistÉrio da EducaÇÃo</t>
  </si>
  <si>
    <t>2044</t>
  </si>
  <si>
    <t>Autonomia e EmancipaÇÃo da Juventude</t>
  </si>
  <si>
    <t>2021</t>
  </si>
  <si>
    <t>CiÊncia, Tecnologia e InovaÇÃo</t>
  </si>
  <si>
    <t>2035</t>
  </si>
  <si>
    <t>Esporte e Grandes Eventos Esportivos</t>
  </si>
  <si>
    <t>2032</t>
  </si>
  <si>
    <t>EducaÇÃo Superior - GraduaÇÃo, PÓs-GraduaÇÃo, Ensino, Pesquisa e ExtensÃo</t>
  </si>
  <si>
    <t>2031</t>
  </si>
  <si>
    <t>EducaÇÃo Profissional e TecnolÓgica</t>
  </si>
  <si>
    <t>2030</t>
  </si>
  <si>
    <t>EducaÇÃo BÁsica</t>
  </si>
  <si>
    <t>2060</t>
  </si>
  <si>
    <t>CoordenaÇÃo de PolÍticas de PrevenÇÃo, AtenÇÃo e ReinserÇÃo Social de UsuÁrios de Crack, Álcool e outras Droga</t>
  </si>
  <si>
    <t>Total:</t>
  </si>
  <si>
    <t>Ação</t>
  </si>
  <si>
    <t xml:space="preserve"> (A) Dotação Atualizada </t>
  </si>
  <si>
    <t xml:space="preserve">(B) Despesas Empenhadas  </t>
  </si>
  <si>
    <t xml:space="preserve"> (C ) Restos a Pagar Não-Proc</t>
  </si>
  <si>
    <t>8581</t>
  </si>
  <si>
    <t>ESTRUTURAÇÃO DA REDE DE SERVIÇOS DE ATENÇÃO BÁSICA DE SAÚDE</t>
  </si>
  <si>
    <t>8535</t>
  </si>
  <si>
    <t>ESTRUTURAÇÃO DE UNIDADES DE ATENÇÃO ESPECIALIZADA EM SAÚDE</t>
  </si>
  <si>
    <t>8585</t>
  </si>
  <si>
    <t>ATENÇÃO À SAÚDE DA POPULAÇÃO PARA PROCEDIMENTOS EM MÉDIA E ALTA COMPLEXIDADE</t>
  </si>
  <si>
    <t>20G8</t>
  </si>
  <si>
    <t>ATENÇÃO À SAÚDE NOS SERVIÇOS AMBULATORIAIS E HOSPITALARES PRESTADOS PELOS HOSPITAIS UNIVERSITÁRIOS</t>
  </si>
  <si>
    <t>8933</t>
  </si>
  <si>
    <t>SERVIÇOS DE ATENÇÃO ÀS URGÊNCIAS E EMERGÊNCIAS NA REDEHOSPITALAR</t>
  </si>
  <si>
    <t>12L5</t>
  </si>
  <si>
    <t>CONSTRUÇÃO E AMPLIAÇÃO DE UNIDADES BÁSICAS DE SAÚDE - UBS</t>
  </si>
  <si>
    <t>10GG</t>
  </si>
  <si>
    <t>IMPLANTAÇÃO E MELHORIA DE SISTEMAS PÚBLICOS DE MANEJO DE RESÍDUOS SÓLIDOS EM MUNICÍPIOS DE ATÉ 50.000 HABITANTES, EXCLUSIVE DE REGIÕES METROPOLITANAS OU REGIÕES INTEGRADAS DE DESENVOLVIMENTO ECONÔMICO (RIDE)</t>
  </si>
  <si>
    <t>7666</t>
  </si>
  <si>
    <t>INVESTIMENTO PARA A QUALIFICAÇÃO DA ATENÇÃO À SAÚDE E GESTÃO DO SUS</t>
  </si>
  <si>
    <t>12L4</t>
  </si>
  <si>
    <t>IMPLANTAÇÃO, CONSTRUÇÃO E AMPLIAÇÃO DE UNIDADES DE PRONTO ATENDIMENTO - UPA</t>
  </si>
  <si>
    <t>20YH</t>
  </si>
  <si>
    <t>IMPLANTAÇÃO E MELHORIA DE SISTEMAS PÚBLICOS DE ESGOTAMENTO SANITÁRIO PARA PREVENÇÃO E CONTROLE DE DOENÇAS E OUTROS AGRAVOS, EM MUNICÍPIOS COM POPULAÇÃO DE ATÉ 50.000 HABITANTES, EXCLUSIVE DE REGIÕES METROPOLITANAS OU RIDE</t>
  </si>
  <si>
    <t>10GD</t>
  </si>
  <si>
    <t>IMPLANTAÇÃO E MELHORIA DE SISTEMAS PÚBLICOS DE ABASTECIMENTO DE ÁGUA EM MUNICÍPIOS DE ATÉ 50.000 HABITANTES, EXCLUSIVE DE REGIÕES METROPOLITANAS OU REGIÕES INTEGRADAS DE DESENVOLVIMENTO ECONÔMICO (RIDE)</t>
  </si>
  <si>
    <t>7652</t>
  </si>
  <si>
    <t>IMPLANTAÇÃO DE MELHORIAS SANITÁRIAS DOMICILIARES PARA PREVENÇÃO E CONTROLE DE DOENÇAS E AGRAVOS</t>
  </si>
  <si>
    <t>6217</t>
  </si>
  <si>
    <t>ATENÇÃO À SAÚDE NOS SERVIÇOS AMBULATORIAIS E HOSPITALARES DO MINISTÉRIO DA SAÚDE</t>
  </si>
  <si>
    <t>20R4</t>
  </si>
  <si>
    <t>APOIO À IMPLEMENTAÇÃO DA REDE CEGONHA</t>
  </si>
  <si>
    <t>4295</t>
  </si>
  <si>
    <t>ATENÇÃO AOS PACIENTES PORTADORES DE DOENÇAS HEMATOLÓGICAS</t>
  </si>
  <si>
    <t>6152</t>
  </si>
  <si>
    <t>CARTÃO NACIONAL DE SAÚDE</t>
  </si>
  <si>
    <t>8730</t>
  </si>
  <si>
    <t>AMPLIAÇÃO DA RESOLUTIVIDADE DA SAÚDE BUCAL NA ATENÇÃO BÁSICA E ESPECIALIZADA</t>
  </si>
  <si>
    <t>6148</t>
  </si>
  <si>
    <t>ASSISTÊNCIA MÉDICA QUALIFICADA E GRATUITA A TODOS OS NÍVEIS DA POPULAÇÃO E DESENVOLVIMENTO DE ATIVIDADES EDUCACIONAIS E DE PESQUISA NO CAMPO DA SAÚDE - SERVIÇO SOCIAL AUTÔNOMO ASSOCIAÇÃO DAS PIONEIRAS SOCIAIS</t>
  </si>
  <si>
    <t>8612</t>
  </si>
  <si>
    <t>FORMAÇÃO DE PROFISSIONAIS TÉCNICOS DE SAÚDE E FORTALECIMENTO DAS ESCOLAS TÉCNICAS/CENTROS FORMADORES DO SUS</t>
  </si>
  <si>
    <t>20QD</t>
  </si>
  <si>
    <t>COORDENAÇÃO NACIONAL DA VIGILÂNCIA, PREVENÇÃO E CONTROLE EM HIV/AIDS, HEPATITES VIRAIS E OUTRAS DOENÇAS SEXUALMENTE TRANSMISSÍVEIS</t>
  </si>
  <si>
    <t>20YG</t>
  </si>
  <si>
    <t>IMPLANTAÇÃO E MELHORIA DE SISTEMAS PÚBLICOS DE ABASTECIMENTO DE ÁGUA PARA PREVENÇÃO E CONTROLE DE DOENÇAS E OUTROS AGRAVOS, EM MUNICÍPIOS COM POPULAÇÃO DE ATÉ 50.000 HABITANTES, EXCLUSIVE DE REGIÕES METROPOLITANAS OU RIDE</t>
  </si>
  <si>
    <t>2000</t>
  </si>
  <si>
    <t>ADMINISTRAÇÃO DA UNIDADE</t>
  </si>
  <si>
    <t>8573</t>
  </si>
  <si>
    <t>EXPANSÃO E CONSOLIDAÇÃO DA ESTRATÉGIA DE SAÚDE DA FAMÍLIA</t>
  </si>
  <si>
    <t>8628</t>
  </si>
  <si>
    <t>APOIO AO DESENVOLVIMENTO DA GRADUAÇÃO, PÓS-GRADUAÇÃO STRICTO E LATU SENSU EM ÁREAS ESTRATÉGICAS PARA O SUS</t>
  </si>
  <si>
    <t>20K7</t>
  </si>
  <si>
    <t>APOIO À MODERNIZAÇÃO DO PARQUE PRODUTIVO INDUSTRIAL DASAÚDE</t>
  </si>
  <si>
    <t>6146</t>
  </si>
  <si>
    <t>PESQUISA EM SAÚDE E AVALIAÇÃO DE NOVAS TECNOLOGIAS PARA O SUS</t>
  </si>
  <si>
    <t>09LP</t>
  </si>
  <si>
    <t>PARTICIPAÇÃO DA UNIÃO NO CAPITAL SOCIAL - EMPRESA BRASILEIRA DE HEMODERIVADOS E BIOTECNOLOGIA - HEMOBRÁS</t>
  </si>
  <si>
    <t>8761</t>
  </si>
  <si>
    <t>SERVIÇO DE ATENDIMENTO MÓVEL DE URGÊNCIA - SAMU 192</t>
  </si>
  <si>
    <t>10GE</t>
  </si>
  <si>
    <t>IMPLANTAÇÃO E MELHORIA DE SISTEMAS PÚBLICOS DE ESGOTAMENTO SANITÁRIO EM MUNICÍPIOS DE ATÉ 50.000 HABITANTES, EXCLUSIVE DE REGIÕES METROPOLITANAS OU REGIÕES INTEGRADAS DE DESENVOLVIMENTO ECONÔMICO (RIDE)</t>
  </si>
  <si>
    <t>20B0</t>
  </si>
  <si>
    <t>ATENÇÃO ESPECIALIZADA EM SAÚDE MENTAL</t>
  </si>
  <si>
    <t>20TP</t>
  </si>
  <si>
    <t>PAGAMENTO DE PESSOAL ATIVO DA UNIÃO</t>
  </si>
  <si>
    <t>0005</t>
  </si>
  <si>
    <t>CUMPRIMENTO DE SENTENÇA JUDICIAL TRANSITADA EM JULGADO(PRECATÓRIOS)</t>
  </si>
  <si>
    <t>20SP</t>
  </si>
  <si>
    <t>OPERACIONALIZAÇÃO DO SISTEMA NACIONAL DE TRANSPLANTES</t>
  </si>
  <si>
    <t>8415</t>
  </si>
  <si>
    <t>MANUTENÇÃO E FUNCIONAMENTO DAS FARMÁCIAS POPULARES</t>
  </si>
  <si>
    <t>4525</t>
  </si>
  <si>
    <t>APOIO À MANUTENÇÃO DE UNIDADE DE SAÚDE</t>
  </si>
  <si>
    <t>8721</t>
  </si>
  <si>
    <t>IMPLEMENTAÇÃO DA REGULAÇÃO, CONTROLE E AVALIAÇÃO DA ATENÇÃO À SAÚDE</t>
  </si>
  <si>
    <t>3921</t>
  </si>
  <si>
    <t>IMPLANTAÇÃO DE MELHORIAS HABITACIONAIS PARA CONTROLE DA DOENÇA DE CHAGAS</t>
  </si>
  <si>
    <t>7684</t>
  </si>
  <si>
    <t>SANEAMENTO BÁSICO EM ALDEIAS INDÍGENAS PARA PREVENÇÃO E CONTROLE DE AGRAVOS</t>
  </si>
  <si>
    <t>8636</t>
  </si>
  <si>
    <t>INOVAÇÃO E PRODUÇÃO DE INSUMOS ESTRATÉGICOS PARA A SAÚDE</t>
  </si>
  <si>
    <t>20YL</t>
  </si>
  <si>
    <t>IMPLANTAÇÃO DAS ACADEMIAS DA SAÚDE</t>
  </si>
  <si>
    <t>8629</t>
  </si>
  <si>
    <t>APOIO À EDUCAÇÃO PERMANENTE DOS TRABALHADORES DO SUS</t>
  </si>
  <si>
    <t>7656</t>
  </si>
  <si>
    <t>IMPLANTAÇÃO, AMPLIAÇÃO OU MELHORIA DE AÇÕES E SERVIÇOSSUSTENTÁVEIS DE SANEAMENTO BÁSICO EM COMUNIDADES RURAIS, TRADICIONAIS E ESPECIAIS</t>
  </si>
  <si>
    <t>13DW</t>
  </si>
  <si>
    <t>CONSTRUÇÃO DO CENTRO DE PROCESSAMENTO FINAL DE IMUNOBIOLÓGICOS</t>
  </si>
  <si>
    <t>4641</t>
  </si>
  <si>
    <t>PUBLICIDADE DE UTILIDADE PÚBLICA</t>
  </si>
  <si>
    <t>10SK</t>
  </si>
  <si>
    <t>SISTEMAS PÚBLICOS DE ESGOTAMENTO SANITÁRIO EM MUNICÍPIOS DAS BACIAS RECEPTORAS DO SÃO FRANCISCO COM ATÉ 50.000 HABITANTES, EXCLUSIVE DE REGIÕES METROPOLITANAS OU INTEGRADAS DE DESENVOLVIMENTO ECONÔMICO (RIDE)</t>
  </si>
  <si>
    <t>8287</t>
  </si>
  <si>
    <t>APRIMORAMENTO DA ARTICULAÇÃO E COOPERAÇÃO INTERFEDERATIVA E DA GESTÃO COMPARTILHADA DO SUS</t>
  </si>
  <si>
    <t>13DX</t>
  </si>
  <si>
    <t>CONSTRUÇÃO DO CENTRO DE PESQUISA DA FIOCRUZ EM TERESINA/PI</t>
  </si>
  <si>
    <t>125H</t>
  </si>
  <si>
    <t>IMPLANTAÇÃO DO COMPLEXO INTEGRADO DO INSTITUTO NACIONAL DE CÂNCER - INCA</t>
  </si>
  <si>
    <t>6181</t>
  </si>
  <si>
    <t>IMPLEMENTAÇÃO DE POLÍTICAS DE ATENÇÃO À SAÚDE DA PESSOA COM DEFICIÊNCIA</t>
  </si>
  <si>
    <t>2E47</t>
  </si>
  <si>
    <t>ESTRUTURAÇÃO DE LABORATÓRIO OFICIAL PÚBLICO E PRODUÇÃODE MEDICAMENTOS, SOROS, VACINAS E INSUMOS ESTRATÉGICOS</t>
  </si>
  <si>
    <t>147J</t>
  </si>
  <si>
    <t>CONSTRUÇÃO DOS INSTITUTOS DE SAÚDE DA MULHER E DA CRIANÇA E DE INFECTOLOGIA</t>
  </si>
  <si>
    <t>4382</t>
  </si>
  <si>
    <t>SISTEMA NACIONAL DE VIGILÂNCIA EPIDEMIOLÓGICA E CONTROLE DE DOENÇAS</t>
  </si>
  <si>
    <t>09HB</t>
  </si>
  <si>
    <t>CONTRIBUIÇÃO DA UNIÃO, DE SUAS AUTARQUIAS E FUNDAÇÕES PARA O CUSTEIO DO REGIME DE PREVIDÊNCIA DOS SERVIDORES PÚBLICOS FEDERAIS</t>
  </si>
  <si>
    <t>13DU</t>
  </si>
  <si>
    <t>CONSTRUÇÃO DO PÓLO DE BIOTECNOLOGIA DA FIOCRUZ EM FORTALEZA/CE</t>
  </si>
  <si>
    <t>6182</t>
  </si>
  <si>
    <t>OUVIDORIA NACIONAL DE SAÚDE</t>
  </si>
  <si>
    <t>8315</t>
  </si>
  <si>
    <t>PESQUISA E DESENVOLVIMENTO TECNOLÓGICO EM SAÚDE</t>
  </si>
  <si>
    <t>20YP</t>
  </si>
  <si>
    <t>PROMOÇÃO, PROTEÇÃO, VIGILÂNCIA, SEGURANÇA ALIMENTAR E NUTRICIONAL E RECUPERAÇÃO DA SAÚDE INDÍGENA</t>
  </si>
  <si>
    <t>20YD</t>
  </si>
  <si>
    <t>EDUCAÇÃO E FORMAÇÃO EM SAÚDE</t>
  </si>
  <si>
    <t>7690</t>
  </si>
  <si>
    <t>ESTRUTURAÇÃO DOS SERVIÇOS DE HEMATOLOGIA E HEMOTERAPIA</t>
  </si>
  <si>
    <t>6185</t>
  </si>
  <si>
    <t>COORDENAÇÃO NACIONAL DE VIGILÂNCIA, PREVENÇÃO, CONTROLE E ELIMINAÇÃO DA HANSENÍASE E DAS DOENÇAS NEGLIGENCIADAS</t>
  </si>
  <si>
    <t>20YF</t>
  </si>
  <si>
    <t>IMPLANTAÇÃO E MELHORIA DE SISTEMAS PÚBLICOS DE MANEJO DE RESÍDUOS SÓLIDOS PARA PREVENÇÃO E CONTROLE DE DOENÇAS E OUTROS AGRAVOS, EM MUNICÍPIOS COM POPULAÇÃO DE ATÉ 50.000 HABITANTES, EXCLUSIVE DE REGIÕES METROPOLITANAS OU RIDE</t>
  </si>
  <si>
    <t>8705</t>
  </si>
  <si>
    <t>AMPLIAÇÃO DAS PRÁTICAS DE GESTÃO PARTICIPATIVA, DE CONTROLE SOCIAL E DE EDUCAÇÃO EM SAÚDE</t>
  </si>
  <si>
    <t>6516</t>
  </si>
  <si>
    <t>APERFEIÇOAMENTO E AVALIAÇÃO DOS SERVIÇOS DE HEMOTERAPIA E HEMATOLOGIA</t>
  </si>
  <si>
    <t>8758</t>
  </si>
  <si>
    <t>APERFEIÇOAMENTO, AVALIAÇÃO E DESENVOLVIMENTO DE AÇÕES E SERVIÇOS ESPECIALIZADOS EM ONCOLOGIA - INCA</t>
  </si>
  <si>
    <t>7833</t>
  </si>
  <si>
    <t>IMPLANTAÇÃO DE CENTROS DE ALTA COMPLEXIDADE EM ONCOLOGIA - CACON</t>
  </si>
  <si>
    <t>6170</t>
  </si>
  <si>
    <t>COORDENAÇÃO NACIONAL DA VIGILÂNCIA, PREVENÇÃO E CONTROLE DAS DOENÇAS E AGRAVOS NÃO TRANSMISSÍVEIS</t>
  </si>
  <si>
    <t>6031</t>
  </si>
  <si>
    <t>IMUNOBIOLÓGICOS PARA PREVENÇÃO E CONTROLE DE DOENÇAS</t>
  </si>
  <si>
    <t>0354</t>
  </si>
  <si>
    <t>CONCESSÃO DE EMPRÉSTIMOS PARA LIQUIDAÇÃO DE OPERADORASDE PLANOS PRIVADOS DE ASSISTÊNCIA À SAÚDE (LEI Nº 9.961, DE 2000)</t>
  </si>
  <si>
    <t>4368</t>
  </si>
  <si>
    <t>PROMOÇÃO DA ASSISTÊNCIA FARMACÊUTICA E INSUMOS PARA PROGRAMAS DE SAÚDE ESTRATÉGICOS</t>
  </si>
  <si>
    <t>8725</t>
  </si>
  <si>
    <t>COORDENAÇÃO NACIONAL DA VIGILÂNCIA, PREVENÇÃO E CONTROLE DAS DOENÇAS IMUNOPREVENÍVEIS</t>
  </si>
  <si>
    <t>20AE</t>
  </si>
  <si>
    <t>PROMOÇÃO DA ASSISTÊNCIA FARMACÊUTICA E INSUMOS ESTRATÉGICOS NA ATENÇÃO BÁSICA EM SAÚDE</t>
  </si>
  <si>
    <t>4324</t>
  </si>
  <si>
    <t>ATENÇÃO À SAÚDE DAS POPULAÇÕES RIBEIRINHAS DA REGIÃO AMAZÔNICA MEDIANTE COOPERAÇÃO COM A MARINHA DO BRASIL</t>
  </si>
  <si>
    <t>20QB</t>
  </si>
  <si>
    <t>APOIO INSTITUCIONAL PARA AÇÕES DE REDUÇÃO DE RISCOS E AGRAVOS À SAÚDE DA POPULAÇÃO</t>
  </si>
  <si>
    <t>20YI</t>
  </si>
  <si>
    <t>IMPLEMENTAÇÃO DE POLÍTICAS DE ATENÇÃO À SAÚDE</t>
  </si>
  <si>
    <t>6161</t>
  </si>
  <si>
    <t>AQUISIÇÃO, ACONDICIONAMENTO E DISTRIBUIÇÃO DE INSUMOS PARA PREVENÇÃO E CONTROLE DE DOENÇAS</t>
  </si>
  <si>
    <t>8719</t>
  </si>
  <si>
    <t>VIGILÂNCIA SANITÁRIA DE PRODUTOS, SERVIÇOS E AMBIENTES, TECIDOS, CÉLULAS E ÓRGÃOS HUMANOS</t>
  </si>
  <si>
    <t>6233</t>
  </si>
  <si>
    <t>IMPLANTAÇÃO E IMPLEMENTAÇÃO DE POLÍTICAS DE ATENÇÃO À SAÚDE MENTAL</t>
  </si>
  <si>
    <t>2B42</t>
  </si>
  <si>
    <t>COOPERAÇÃO TÉCNICA NACIONAL E INTERNACIONAL EM CIÊNCIAE TECNOLOGIA EM SAÚDE</t>
  </si>
  <si>
    <t>20T6</t>
  </si>
  <si>
    <t>FORTALECIMENTO DA SAÚDE AMBIENTAL PARA REDUÇÃO DOS RISCOS À SAÚDE HUMANA EM MUNICÍPIOS COM MENOS DE 50 MIL HABITANTES</t>
  </si>
  <si>
    <t>20YJ</t>
  </si>
  <si>
    <t>SISTEMA NACIONAL DE VIGILÂNCIA EM SAÚDE</t>
  </si>
  <si>
    <t>2522</t>
  </si>
  <si>
    <t>PRODUÇÃO DE FÁRMACOS, MEDICAMENTOS E FITOTERÁPICOS</t>
  </si>
  <si>
    <t>6184</t>
  </si>
  <si>
    <t>COORDENAÇÃO NACIONAL DA VIGILÂNCIA, PREVENÇÃO E CONTROLE DA TUBERCULOSE</t>
  </si>
  <si>
    <t>8630</t>
  </si>
  <si>
    <t>APOIO À MELHORIA DA CAPACIDADE DE GESTÃO DE SISTEMAS EGERÊNCIA DE UNIDADES DO SUS</t>
  </si>
  <si>
    <t>0181</t>
  </si>
  <si>
    <t>PAGAMENTO DE APOSENTADORIAS E PENSÕES - SERVIDORES CIVIS</t>
  </si>
  <si>
    <t>20QE</t>
  </si>
  <si>
    <t>COORDENAÇÃO NACIONAL DAS AÇÕES DE PROMOÇÃO DA SAÚDE</t>
  </si>
  <si>
    <t>6138</t>
  </si>
  <si>
    <t>VIGILÂNCIA SANITÁRIA EM PORTOS, AEROPORTOS, FRONTEIRASE RECINTOS ALFANDEGADOS</t>
  </si>
  <si>
    <t>8631</t>
  </si>
  <si>
    <t>MODERNIZAÇÃO E QUALIFICAÇÃO DO TRABALHO NO SUS</t>
  </si>
  <si>
    <t>8580</t>
  </si>
  <si>
    <t>DESENVOLVIMENTO INSTITUCIONAL E MODERNIZAÇÃO ADMINISTRATIVA PARA A MELHORIA DA GESTÃO</t>
  </si>
  <si>
    <t>8715</t>
  </si>
  <si>
    <t>PRESERVAÇÃO, ORGANIZAÇÃO, DISSEMINAÇÃO E ACESSO AO CONHECIMENTO E AO PATRIMÔNIO CULTURAL DA SAÚDE</t>
  </si>
  <si>
    <t>6175</t>
  </si>
  <si>
    <t>IMPLANTAÇÃO E IMPLEMENTAÇÃO DE POLÍTICAS DE ATENÇÃO INTEGRAL À SAÚDE DA MULHER</t>
  </si>
  <si>
    <t>6881</t>
  </si>
  <si>
    <t>MODERNIZAÇÃO E DESENVOLVIMENTO DE SISTEMAS DE INFORMAÇÃO DA FUNASA</t>
  </si>
  <si>
    <t>20QF</t>
  </si>
  <si>
    <t>PESQUISAS, ENSINO E INOVAÇÕES TECNOLÓGICAS BIOMÉDICAS E EM MEDICINA TROPICAL E MEIO AMBIENTE</t>
  </si>
  <si>
    <t>20AF</t>
  </si>
  <si>
    <t>APOIO AO CONTROLE DE QUALIDADE DA ÁGUA PARA CONSUMO HUMANO</t>
  </si>
  <si>
    <t>6160</t>
  </si>
  <si>
    <t>VIGILÂNCIA E CONTROLE DE SURTOS, EPIDEMIAS, CALAMIDADES PÚBLICAS E EMERGÊNCIAS EM SAÚDE PÚBLICA</t>
  </si>
  <si>
    <t>20YN</t>
  </si>
  <si>
    <t>SISTEMAS DE TECNOLOGIA DE INFORMAÇÃO E COMUNICAÇÃO PARA A SAÚDE (E-SAUDE)</t>
  </si>
  <si>
    <t>00G5</t>
  </si>
  <si>
    <t>CONTRIBUIÇÃO DA UNIÃO, DE SUAS AUTARQUIAS E FUNDAÇÕES PARA O CUSTEIO DO REGIME DE PREVIDÊNCIA DOS SERVIDORES PÚBLICOS FEDERAIS DECORRENTE DO PAGAMENTO DE PRECATÓRIOS E REQUISIÇÕES DE PEQUENO VALOR</t>
  </si>
  <si>
    <t>8752</t>
  </si>
  <si>
    <t>IMPLEMENTAÇÃO DE POLÍTICAS DE ATENÇÃO À SAÚDE DO HOMEM</t>
  </si>
  <si>
    <t>10SV</t>
  </si>
  <si>
    <t>SISTEMAS PÚBLICOS DE ABASTECIMENTO DE ÁGUA EM MUNICÍPIOS DAS BACIAS RECEPTORAS DO SÃO FRANCISCO COM ATÉ 50.000 HABITANTES, EXCLUSIVE DE REGIÕES METROPOLITANAS OU INTEGRADAS DE DESENVOLVIMENTO ECONÔMICO (RIDE)</t>
  </si>
  <si>
    <t>20AM</t>
  </si>
  <si>
    <t>IMPLEMENTAÇÃO DE PROJETOS DE COLETA E RECICLAGEM DE MATERIAIS</t>
  </si>
  <si>
    <t>8708</t>
  </si>
  <si>
    <t>AUDITORIA DO SISTEMA ÚNICO DE SAÚDE</t>
  </si>
  <si>
    <t>4388</t>
  </si>
  <si>
    <t>SERVIÇO DE PROCESSAMENTO DE DADOS DO SISTEMA ÚNICO DE SAÚDE - DATASUS</t>
  </si>
  <si>
    <t>2016</t>
  </si>
  <si>
    <t>FUNCIONAMENTO DO CONSELHO NACIONAL DE SAÚDE</t>
  </si>
  <si>
    <t>20AG</t>
  </si>
  <si>
    <t>APOIO À GESTÃO DOS SISTEMAS DE SANEAMENTO BÁSICO EM MUNICÍPIOS DE ATÉ 50.000 HABITANTES</t>
  </si>
  <si>
    <t>14UO</t>
  </si>
  <si>
    <t>IMPLANTAÇÃO DE CENTROS DE DESENVOLVIMENTO TECNOLÓGICO E DE PRODUÇÃO DE INSUMOS PARA O SUS</t>
  </si>
  <si>
    <t>20QI</t>
  </si>
  <si>
    <t>IMPLANTAÇÃO E MANUTENÇÃO DA FORÇA NACIONAL DE SAÚDE</t>
  </si>
  <si>
    <t>4572</t>
  </si>
  <si>
    <t>CAPACITAÇÃO DE SERVIDORES PÚBLICOS FEDERAIS EM PROCESSO DE QUALIFICAÇÃO E REQUALIFICAÇÃO</t>
  </si>
  <si>
    <t>6176</t>
  </si>
  <si>
    <t>IMPLEMENTAÇÃO DE POLÍTICAS DE ATENÇÃO INTEGRAL À SAÚDEDA CRIANÇA</t>
  </si>
  <si>
    <t>4380</t>
  </si>
  <si>
    <t>SISTEMA NACIONAL DE INFORMAÇÕES EM SAÚDE</t>
  </si>
  <si>
    <t>6186</t>
  </si>
  <si>
    <t>COORDENAÇÃO NACIONAL DA VIGILÂNCIA, PREVENÇÃO E CONTROLE DA MALÁRIA</t>
  </si>
  <si>
    <t>8648</t>
  </si>
  <si>
    <t>DESENVOLVIMENTO E FORTALECIMENTO DA ECONOMIA DA SAÚDE PARA O APERFEIÇOAMENTO DO SUS</t>
  </si>
  <si>
    <t>8759</t>
  </si>
  <si>
    <t>APERFEIÇOAMENTO, AVALIAÇÃO E DESENVOLVIMENTO DE AÇÕES E SERVIÇOS ESPECIALIZADOS EM TRAUMATOLOGIA E ORTOPEDIA - INTO</t>
  </si>
  <si>
    <t>11PJ</t>
  </si>
  <si>
    <t>ESTRUTURAÇÃO DE LABORATÓRIOS DE PESQUISAS BIOMÉDICAS</t>
  </si>
  <si>
    <t>8755</t>
  </si>
  <si>
    <t>APERFEIÇOAMENTO, AVALIAÇÃO E DESENVOLVIMENTO DE AÇÕES E SERVIÇOS ESPECIALIZADOS EM CARDIOLOGIA-INC</t>
  </si>
  <si>
    <t>6188</t>
  </si>
  <si>
    <t>COORDENAÇÃO NACIONAL DA POLÍTICA DE SAÚDE DO TRABALHADOR</t>
  </si>
  <si>
    <t>20Q9</t>
  </si>
  <si>
    <t>SUPORTE INSTITUCIONAL PARA APRIMORAMENTO DA REDE E PROMOÇÃO DO ACESSO AOS SERVIÇOS DE SAÚDE</t>
  </si>
  <si>
    <t>8743</t>
  </si>
  <si>
    <t>PROMOÇÃO, VIGILÂNCIA, PROTEÇÃO E RECUPERAÇÃO DA SAÚDE INDÍGENA</t>
  </si>
  <si>
    <t>8709</t>
  </si>
  <si>
    <t>PROMOÇÃO DA EQUIDADE EM SAÚDE DE POPULAÇÕES EM CONDIÇÕES DE VULNERABILIDADE</t>
  </si>
  <si>
    <t>7674</t>
  </si>
  <si>
    <t>MODERNIZAÇÃO DE UNIDADES DE SAÚDE DA FUNDAÇÃO OSWALDO CRUZ</t>
  </si>
  <si>
    <t>20K4</t>
  </si>
  <si>
    <t>APOIO AO SISTEMA DE ÉTICA EM PESQUISA COM SERES HUMANOS</t>
  </si>
  <si>
    <t>8720</t>
  </si>
  <si>
    <t>COORDENAÇÃO NACIONAL DA VIGILÂNCIA EM SAÚDE AMBIENTAL</t>
  </si>
  <si>
    <t>20K2</t>
  </si>
  <si>
    <t>FOMENTO À PESQUISA E DESENVOLVIMENTO DE TECNOLOGIAS ALTERNATIVAS REGIONALIZADAS, COM VISTAS À SUSTENTABILIDADE DOS SERVIÇOS E AÇÕES DE SAÚDE E SANEAMENTO AMBIENTAL</t>
  </si>
  <si>
    <t>8707</t>
  </si>
  <si>
    <t>AMPLIAÇÃO E FORTALECIMENTO DA PARTICIPAÇÃO E MOBILIZAÇÃO SOCIAL EM DEFESA DO SUS</t>
  </si>
  <si>
    <t>4370</t>
  </si>
  <si>
    <t>ATENDIMENTO À POPULAÇÃO COM MEDICAMENTOS PARA TRATAMENTO DOS PORTADORES DE HIV/AIDS E OUTRAS DOENÇAS SEXUALMENTE TRANSMISSÍVEIS</t>
  </si>
  <si>
    <t>20QH</t>
  </si>
  <si>
    <t>SEGURANÇA ALIMENTAR E NUTRICIONAL NA SAÚDE</t>
  </si>
  <si>
    <t>6235</t>
  </si>
  <si>
    <t>COORDENAÇÃO NACIONAL DA VIGILÂNCIA, PREVENÇÃO E CONTROLE DA DENGUE</t>
  </si>
  <si>
    <t>2B52</t>
  </si>
  <si>
    <t>DESENVOLVIMENTO INSTITUCIONAL DA GESTÃO ORÇAMENTÁRIA, FINANCEIRA E CONTÁBIL DO FUNDO NACIONAL DE SAÚDE E DOS FUNDOS ESTADUAIS E MUNICIPAIS DE SAÚDE</t>
  </si>
  <si>
    <t>20QA</t>
  </si>
  <si>
    <t>FORTALECIMENTO DAS AÇÕES DE GESTÃO DO TRABALHO E DA EDUCAÇÃO NA SAÚDE</t>
  </si>
  <si>
    <t>20AH</t>
  </si>
  <si>
    <t>ORGANIZAÇÃO DOS SERVIÇOS DE ASSISTÊNCIA FARMACÊUTICA NO SUS.</t>
  </si>
  <si>
    <t>20K5</t>
  </si>
  <si>
    <t>APOIO AO USO DE PLANTAS MEDICINAIS E FITOTERÁPICOS NO SUS</t>
  </si>
  <si>
    <t>147V</t>
  </si>
  <si>
    <t>CONSTRUÇÃO DO CENTRO DE DOCUMENTAÇÃO E HISTÓRIA DA SAÚDE</t>
  </si>
  <si>
    <t>4655</t>
  </si>
  <si>
    <t>OPERAÇÃO E DESENVOLVIMENTO DA INTERNET NA ASSOCIAÇÃO REDE NACIONAL DE ENSINO E PESQUISA - RNP - OS</t>
  </si>
  <si>
    <t>20QC</t>
  </si>
  <si>
    <t>APRIMORAMENTO DA GESTÃO EM INSUMOS ESTRATÉGICOS E CIÊNCIA E TECNOLOGIA</t>
  </si>
  <si>
    <t>20B1</t>
  </si>
  <si>
    <t>SERVIÇOS DE ATENÇÃO À SAÚDE DA POPULAÇÃO DO SISTEMA PENITENCIÁRIO NACIONAL</t>
  </si>
  <si>
    <t>6178</t>
  </si>
  <si>
    <t>IMPLEMENTAÇÃO DE POLÍTICAS DE ATENÇÃO À SAÚDE DA PESSOA IDOSA</t>
  </si>
  <si>
    <t>13DV</t>
  </si>
  <si>
    <t>CONSTRUÇÃO DO PÓLO DE PESQUISA E DESENVOLVIMENTO TECNOLÓGICO EM BELO HORIZONTE/MG</t>
  </si>
  <si>
    <t>20QG</t>
  </si>
  <si>
    <t>ATUAÇÃO INTERNACIONAL DO MINISTÉRIO DA SAÚDE</t>
  </si>
  <si>
    <t>8727</t>
  </si>
  <si>
    <t>SISTEMA DE INFORMAÇÃO PARA SAÚDE SUPLEMENTAR</t>
  </si>
  <si>
    <t>8739</t>
  </si>
  <si>
    <t>IMPLEMENTAÇÃO DA POLÍTICA NACIONAL DE HUMANIZAÇÃO - PNH</t>
  </si>
  <si>
    <t>6842</t>
  </si>
  <si>
    <t>INFORMAÇÃO E ANÁLISE DE SITUAÇÃO DE SAÚDE</t>
  </si>
  <si>
    <t>8753</t>
  </si>
  <si>
    <t>MONITORAMENTO E AVALIAÇÃO DA GESTÃO DO SUS</t>
  </si>
  <si>
    <t>3883</t>
  </si>
  <si>
    <t>IMPLANTAÇÃO E MELHORIA DE SERVIÇOS DE DRENAGEM E MANEJO DAS ÁGUAS PLUVIAIS URBANAS PARA PREVENÇÃO E CONTROLE DE DOENÇAS E AGRAVOS.</t>
  </si>
  <si>
    <t>8305</t>
  </si>
  <si>
    <t>ATENÇÃO DE REFERÊNCIA E PESQUISA CLÍNICA EM PATOLOGIASDE ALTA COMPLEXIDADE DA MULHER, DA CRIANÇA E DO ADOLESCENTE E EM DOENÇAS INFECCIOSAS</t>
  </si>
  <si>
    <t>20Q8</t>
  </si>
  <si>
    <t>APOIO À IMPLANTAÇÃO E MANUTENÇÃO DOS SISTEMAS DE SANEAMENTO BÁSICO E AÇÕES DE SAÚDE AMBIENTAL</t>
  </si>
  <si>
    <t>0284</t>
  </si>
  <si>
    <t>AMORTIZAÇÃO E ENCARGOS DE FINANCIAMENTO DA DÍVIDA CONTRATUAL EXTERNA</t>
  </si>
  <si>
    <t>6149</t>
  </si>
  <si>
    <t>RESIDÊNCIA DE PROFISSIONAIS DE SAÚDE - SUS</t>
  </si>
  <si>
    <t>8762</t>
  </si>
  <si>
    <t>IMPLEMENTAÇÃO DE AÇÕES E SERVIÇOS ÀS POPULAÇÕES EM LOCALIDADES ESTRATÉGICAS E VULNERÁVEIS DE AGRAVO</t>
  </si>
  <si>
    <t>6177</t>
  </si>
  <si>
    <t>IMPLEMENTAÇÃO DE POLÍTICAS DE ATENÇÃO À SAÚDE DO ADOLESCENTE E JOVEM</t>
  </si>
  <si>
    <t>20K1</t>
  </si>
  <si>
    <t>INSTALAÇÃO DE NOVAS PLATAFORMAS PARA O DESENVOLVIMENTOTECNOLÓGICO EM SAÚDE</t>
  </si>
  <si>
    <t>2004</t>
  </si>
  <si>
    <t>ASSISTÊNCIA MÉDICA E ODONTOLÓGICA AOS SERVIDORES, EMPREGADOS E SEUS DEPENDENTES</t>
  </si>
  <si>
    <t>8215</t>
  </si>
  <si>
    <t>ATENÇÃO À SAÚDE DAS POPULAÇÕES QUILOMBOLAS</t>
  </si>
  <si>
    <t>4172</t>
  </si>
  <si>
    <t>SERVIÇOS DE COMUNICAÇÃO DA REDE NACIONAL DE ENSINO E PESQUISA NA ASSOCIAÇÃO REDE NACIONAL DE ENSINO E PESQUISA - RNP/OS</t>
  </si>
  <si>
    <t>10SL</t>
  </si>
  <si>
    <t>SISTEMAS PÚBLICOS DE MANEJO DE RESÍDUOS SÓLIDOS EM MUNICÍPIOS DAS BACIAS RECEPTORAS DO RIO SÃO FRANCISCO COM ATÉ 50.000 HABITANTES, EXCLUSIVE DE REGIÕES METROPOLITANAS OU INTEGRADAS DE DESENVOLVIMENTO ECONÔMICO (RIDE)</t>
  </si>
  <si>
    <t>20Q7</t>
  </si>
  <si>
    <t>MANUTENÇÃO DO PATRIMÔNIO HISTÓRICO E CULTURAL DE CIÊNCIA E DA SAÚDE NA FIOCRUZ</t>
  </si>
  <si>
    <t>6179</t>
  </si>
  <si>
    <t>COMUNICAÇÃO E INFORMAÇÕES PARA A EDUCAÇÃO EM SAÚDE E EM CIÊNCIA E TECNOLOGIA</t>
  </si>
  <si>
    <t>8701</t>
  </si>
  <si>
    <t>COORDENAÇÃO NACIONAL DO SISTEMA NACIONAL DE LABORATÓRIOS DE SAÚDE PÚBLICA</t>
  </si>
  <si>
    <t>8735</t>
  </si>
  <si>
    <t>ALIMENTAÇÃO E NUTRIÇÃO PARA A SAÚDE</t>
  </si>
  <si>
    <t>8327</t>
  </si>
  <si>
    <t>SERVIÇO LABORATORIAL DE REFERÊNCIA PARA O CONTROLE DE DOENÇAS</t>
  </si>
  <si>
    <t>20AL</t>
  </si>
  <si>
    <t>INCENTIVO FINANCEIRO AOS ESTADOS, DISTRITO FEDERAL E MUNICÍPIOS PARA A VIGILÂNCIA EM SAÚDE</t>
  </si>
  <si>
    <t>20K0</t>
  </si>
  <si>
    <t>DESENVOLVIMENTO TECNOLÓGICO E INOVAÇÃO PARA A PREVENÇÃO E VIGILÂNCIA DE DOENÇAS TRANSMISSÍVEIS E NA RESPOSTA ÀS EMERGÊNCIAS</t>
  </si>
  <si>
    <t>13DY</t>
  </si>
  <si>
    <t>CONSTRUÇÃO DO CENTRO DE RECURSOS BIOLÓGICOS</t>
  </si>
  <si>
    <t>13E0</t>
  </si>
  <si>
    <t>CONSTRUÇÃO DO CENTRO DE PESQUISA DA FIOCRUZ EM CAMPO GRANDE/MS</t>
  </si>
  <si>
    <t>0716</t>
  </si>
  <si>
    <t>CUMPRIMENTO DE DÉBITOS JUDICIAIS PERIÓDICOS VINCENDOS</t>
  </si>
  <si>
    <t>4339</t>
  </si>
  <si>
    <t>QUALIFICAÇÃO DA REGULAÇÃO E FISCALIZAÇÃO DA SAÚDE SUPLEMENTAR</t>
  </si>
  <si>
    <t>2012</t>
  </si>
  <si>
    <t>AUXÍLIO-ALIMENTAÇÃO AOS SERVIDORES E EMPREGADOS</t>
  </si>
  <si>
    <t>20JZ</t>
  </si>
  <si>
    <t>EDUCAÇÃO PERMANENTE E PÓS-GRADUAÇÃO EM SAÚDE E EM CIÊNCIA E TECNOLOGIA EM SAÚDE</t>
  </si>
  <si>
    <t>20Q5</t>
  </si>
  <si>
    <t>FORMAÇÃO E QUALIFICAÇÃO PROFISSIONAL DE NÍVEL MÉDIO</t>
  </si>
  <si>
    <t>20Q6</t>
  </si>
  <si>
    <t>FORMAÇÃO E QUALIFICAÇÃO DE PROFISSIONAIS DE SAÚDE, GESTORES E ANALISTAS EM GESTÃO PARA O SUS</t>
  </si>
  <si>
    <t>20AQ</t>
  </si>
  <si>
    <t>MANUTENÇÃO DE COLEÇÕES BIOLÓGICAS DA CIÊNCIA E DA SAÚDE NO BRASIL</t>
  </si>
  <si>
    <t>20Q4</t>
  </si>
  <si>
    <t>OPERAÇÃO DO CANAL SAÚDE</t>
  </si>
  <si>
    <t>10TA</t>
  </si>
  <si>
    <t>ELABORAÇÃO DE PROJETOS DE SANEAMENTO NAS BACIAS RECEPTORAS DO SÃO FRANCISCO PARA MUNICÍPIOS COM POPULAÇÃO ABAIXO DE 50.000 HABITANTES, EXCLUSIVE DE REGIÕES METROPOLITANAS OU REGIÕES INTEGRADAS DE DESENVOLVIMENTO ECONÔMICO (RIDE)</t>
  </si>
  <si>
    <t>20YM</t>
  </si>
  <si>
    <t>AMPLIAÇÃO DAS PRÁTICAS DE GESTÃO PARTICIPATIVA, DE CONTROLE SOCIAL, DE EDUCAÇÃO POPULAR EM SAÚDE E IMPLEMENTAÇÃO DE POLÍTICAS DE PROMOÇÃO DA EQUIDADE</t>
  </si>
  <si>
    <t>13DZ</t>
  </si>
  <si>
    <t>CONSTRUÇÃO DO PÓLO DE BIOTECNOLOGIA DA FIOCRUZ EM PORTO VELHO/RO</t>
  </si>
  <si>
    <t>6908</t>
  </si>
  <si>
    <t>FOMENTO À EDUCAÇÃO EM SAÚDE VOLTADA PARA O SANEAMENTO AMBIENTAL</t>
  </si>
  <si>
    <t>13DT</t>
  </si>
  <si>
    <t>CONSTRUÇÃO DA NOVA UNIDADE ADMINISTRATIVA DA FIOCRUZ</t>
  </si>
  <si>
    <t>8527</t>
  </si>
  <si>
    <t>IMPLEMENTAÇÃO DE POLÍTICAS DE ATENÇÃO À SAÚDE DA POPULAÇÃO PENITENCIÁRIA</t>
  </si>
  <si>
    <t>20YQ</t>
  </si>
  <si>
    <t>APOIO INSTITUCIONAL PARA APRIMORAMENTO DO SUS</t>
  </si>
  <si>
    <t>6174</t>
  </si>
  <si>
    <t>ANÁLISE DA QUALIDADE DE PRODUTOS E INSUMOS DE SAÚDE</t>
  </si>
  <si>
    <t>3869</t>
  </si>
  <si>
    <t>ESTRUTURAÇÃO DE UNIDADES DE SAÚDE PARA ATENDIMENTO À POPULAÇÃO INDÍGENA</t>
  </si>
  <si>
    <t>20CW</t>
  </si>
  <si>
    <t>ASSISTÊNCIA MÉDICA AOS SERVIDORES E EMPREGADOS - EXAMES PERIÓDICOS</t>
  </si>
  <si>
    <t>2010</t>
  </si>
  <si>
    <t>ASSISTÊNCIA PRÉ-ESCOLAR AOS DEPENDENTES DOS SERVIDORESE EMPREGADOS</t>
  </si>
  <si>
    <t>20AI</t>
  </si>
  <si>
    <t>AUXÍLIO-REABILITAÇÃO PSICOSSOCIAL AOS EGRESSOS DE LONGAS INTERNAÇÕES PSIQUIÁTRICAS NO SISTEMA ÚNICO DE SAÚDE (DE VOLTA PRA CASA)</t>
  </si>
  <si>
    <t>20YR</t>
  </si>
  <si>
    <t>MANUTENÇÃO E FUNCIONAMENTO DO PROGRAMA FARMÁCIA POPULAR DO BRASIL PELO SISTEMA DE GRATUIDADE</t>
  </si>
  <si>
    <t>2011</t>
  </si>
  <si>
    <t>AUXÍLIO-TRANSPORTE AOS SERVIDORES E EMPREGADOS</t>
  </si>
  <si>
    <t>0110</t>
  </si>
  <si>
    <t>CONTRIBUIÇÃO À PREVIDÊNCIA PRIVADA</t>
  </si>
  <si>
    <t>8577</t>
  </si>
  <si>
    <t>PISO DE ATENÇÃO BÁSICA FIXO</t>
  </si>
  <si>
    <t>6140</t>
  </si>
  <si>
    <t>VIGILÂNCIA E SEGURANÇA ALIMENTAR E NUTRICIONAL DOS POVOS INDÍGENAS</t>
  </si>
  <si>
    <t>00H2</t>
  </si>
  <si>
    <t>PAGAMENTO DE DEPÓSITOS RECURSAIS DEVIDOS POR EMPRESAS ESTATAIS - NACIONAL</t>
  </si>
  <si>
    <t>4705</t>
  </si>
  <si>
    <t>APOIO FINANCEIRO PARA AQUISIÇÃO E DISTRIBUIÇÃO DE MEDICAMENTOS DO COMPONENTE ESPECIALIZADO DA ASSISTÊNCIA FARMACÊUTICA</t>
  </si>
  <si>
    <t>20K3</t>
  </si>
  <si>
    <t>QUALIFICAR A INCORPORAÇÃO DE TECNOLOGIAS DE SAÚDE NO ÂMBITO DO SUS</t>
  </si>
  <si>
    <t>0022</t>
  </si>
  <si>
    <t>CUMPRIMENTO DE SENTENÇAS JUDICIAIS DEVIDAS POR EMPRESAS ESTATAIS</t>
  </si>
  <si>
    <t>002F</t>
  </si>
  <si>
    <t>CUMPRIMENTO DE DÉBITOS JUDICIAIS PERIÓDICOS VINCENDOS DEVIDOS POR EMPRESAS PÚBLICAS E SOCIEDADES DE ECONOMIA MISTA</t>
  </si>
  <si>
    <t>20AB</t>
  </si>
  <si>
    <t>INCENTIVO FINANCEIRO AOS ESTADOS, DISTRITO FEDERAL E MUNICÍPIOS PARA EXECUÇÃO DE AÇÕES DE VIGILÂNCIA SANITÁRIA</t>
  </si>
  <si>
    <t>20AC</t>
  </si>
  <si>
    <t>INCENTIVO FINANCEIRO A ESTADOS, DISTRITO FEDERAL E MUNICÍPIOS PARA AÇÕES DE PREVENÇÃO E QUALIFICAÇÃO DA ATENÇÃO EM HIV/AIDS E OUTRAS DOENÇAS SEXUALMENTE TRANSMISSÍVEIS</t>
  </si>
  <si>
    <t>20AD</t>
  </si>
  <si>
    <t>PISO DE ATENÇÃO BÁSICA VARIÁVEL - SAÚDE DA FAMÍLIA</t>
  </si>
  <si>
    <t>14KA</t>
  </si>
  <si>
    <t>EXPANSÃO DO PÓLO DE BIOTECNOLOGIA DA FIOCRUZ PARANÁ</t>
  </si>
  <si>
    <t>2655</t>
  </si>
  <si>
    <t>CAPACITAÇÃO DOS DIRIGENTES E TÉCNICOS NO ÂMBITO DOS SISTEMAS DE ORGANIZAÇÃO E INOVAÇÃO INSTITUCIONAL - SIORG E DE PESSOAL CIVIL - SIPEC</t>
  </si>
  <si>
    <t>4091</t>
  </si>
  <si>
    <t>CAPACITAÇÃO DE RECURSOS HUMANOS</t>
  </si>
  <si>
    <t>4264</t>
  </si>
  <si>
    <t>DEFESA DO INTERESSE PÚBLICO NO PROCESSO JUDICIÁRIO - MINISTÉRIO PÚBLICO FEDERAL</t>
  </si>
  <si>
    <t>4018</t>
  </si>
  <si>
    <t>FISCALIZAÇÃO DA APLICAÇÃO DOS RECURSOS PÚBLICOS FEDERAIS</t>
  </si>
  <si>
    <t>2223</t>
  </si>
  <si>
    <t>FOMENTO A PROJETOS INSTITUCIONAIS PARA PESQUISA NO SETOR DE RECURSOS HÍDRICOS (CT-HIDRO)</t>
  </si>
  <si>
    <t>2997</t>
  </si>
  <si>
    <t>FOMENTO A PROJETOS INSTITUCIONAIS PARA PESQUISA NO SETOR DE SAÚDE (CT-SAÚDE)</t>
  </si>
  <si>
    <t>20RD</t>
  </si>
  <si>
    <t>FORTALECIMENTO DA GESTÃO DO PATRIMÔNIO DA UNIÃO</t>
  </si>
  <si>
    <t xml:space="preserve"> </t>
  </si>
  <si>
    <t>6358</t>
  </si>
  <si>
    <t>CAPACITAÇÃO DE RECURSOS HUMANOS DA EDUCAÇÃO PROFISSIONAL</t>
  </si>
  <si>
    <t>20D3</t>
  </si>
  <si>
    <t>FOMENTO A PROJETOS DE ATENÇÃO À SAÚDE E SEGURANÇA DO TRABALHO DO SERVIDOR PÚBLICO FEDERAL</t>
  </si>
  <si>
    <t>8370</t>
  </si>
  <si>
    <t>CAPACITAÇÃO E FORMAÇÃO PROFISSIONAL DE NÍVEL MÉDIO E SUPERIOR PARA A REFORMA AGRÁRIA</t>
  </si>
  <si>
    <t>6067</t>
  </si>
  <si>
    <t>DEFESA DOS DIREITOS DIFUSOS</t>
  </si>
  <si>
    <t>4031</t>
  </si>
  <si>
    <t>FOMENTO A PROJETOS INSTITUCIONAIS PARA PESQUISA NO SETOR DE BIOTECNOLOGIA (CT-BIOTECNOLOGIA)</t>
  </si>
  <si>
    <t>2095</t>
  </si>
  <si>
    <t>FOMENTO A PROJETOS DE IMPLANTAÇÃO E RECUPERAÇÃO DA INFRAESTRUTURA DE PESQUISA DAS INSTITUIÇÕES PÚBLICAS (CT-INFRA)</t>
  </si>
  <si>
    <t>8236</t>
  </si>
  <si>
    <t>APOIO A PROJETOS DE INTERESSE DO SISTEMA NACIONAL DE POLÍTICAS SOBRE DROGAS</t>
  </si>
  <si>
    <t>20L3</t>
  </si>
  <si>
    <t>PROMOÇÃO DAS CONDIÇÕES DE ACESSO À CULTURA</t>
  </si>
  <si>
    <t>5900</t>
  </si>
  <si>
    <t>INTEGRAÇÃO DO RIO SÃO FRANCISCO COM AS BACIAS DOS RIOSJAGUARIBE, PIRANHAS-AÇU E APODI (EIXO NORTE)</t>
  </si>
  <si>
    <t>0487</t>
  </si>
  <si>
    <t>CONCESSÃO DE BOLSAS DE ESTUDOS NO PAÍS</t>
  </si>
  <si>
    <t>8893</t>
  </si>
  <si>
    <t>APOIO À ORGANIZAÇÃO, À GESTÃO E À VIGILÂNCIA SOCIAL NOTERRITÓRIO, NO ÂMBITO DO SISTEMA ÚNICO DE ASSISTÊNCIA SOCIAL - SUAS</t>
  </si>
  <si>
    <t>2526</t>
  </si>
  <si>
    <t>APOIO A PROJETOS DE CAPACITAÇÃO E VALORIZAÇÃO DO SERVIDOR PENITENCIÁRIO DAS UNIDADES DA FEDERAÇÃO</t>
  </si>
  <si>
    <t>8699</t>
  </si>
  <si>
    <t>GERENCIAMENTO DAS POLÍTICAS PÚBLICAS DE JUVENTUDE</t>
  </si>
  <si>
    <t>4019</t>
  </si>
  <si>
    <t>FOMENTO À PÓS-GRADUAÇÃO</t>
  </si>
  <si>
    <t>20JQ</t>
  </si>
  <si>
    <t>REALIZAÇÃO E APOIO A COMPETIÇÕES E EVENTOS DE ESPORTE E LAZER</t>
  </si>
  <si>
    <t>20RL</t>
  </si>
  <si>
    <t>FUNCIONAMENTO DAS INSTITUIÇÕES FEDERAIS DE EDUCAÇÃO PROFISSIONAL E TECNOLÓGICA</t>
  </si>
  <si>
    <t>20RJ</t>
  </si>
  <si>
    <t>APOIO À CAPACITAÇÃO E FORMAÇÃO INICIAL E CONTINUADA DEPROFESSORES, PROFISSIONAIS, FUNCIONÁRIOS E GESTORES PARA A EDUCAÇÃO BÁSICA</t>
  </si>
  <si>
    <t>4902</t>
  </si>
  <si>
    <t>CAPACITAÇÃO DE AGENTES DO SISTEMA NACIONAL DE POLÍTICAS SOBRE DROGAS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</si>
</sst>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3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10" fontId="3" fillId="0" borderId="11" xfId="49" applyNumberFormat="1" applyFont="1" applyBorder="1" applyAlignment="1" quotePrefix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" fontId="4" fillId="0" borderId="12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0" fontId="4" fillId="0" borderId="0" xfId="49" applyNumberFormat="1" applyFont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10" fontId="3" fillId="0" borderId="14" xfId="49" applyNumberFormat="1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164" fontId="5" fillId="0" borderId="15" xfId="60" applyNumberFormat="1" applyFont="1" applyBorder="1" applyAlignment="1">
      <alignment horizontal="center" vertical="center" wrapText="1"/>
    </xf>
    <xf numFmtId="10" fontId="5" fillId="0" borderId="15" xfId="49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22" fillId="0" borderId="15" xfId="0" applyFont="1" applyBorder="1" applyAlignment="1">
      <alignment wrapText="1"/>
    </xf>
    <xf numFmtId="164" fontId="0" fillId="0" borderId="15" xfId="60" applyNumberFormat="1" applyFont="1" applyBorder="1" applyAlignment="1">
      <alignment wrapText="1"/>
    </xf>
    <xf numFmtId="10" fontId="0" fillId="0" borderId="15" xfId="49" applyNumberFormat="1" applyFont="1" applyBorder="1" applyAlignment="1">
      <alignment wrapText="1"/>
    </xf>
    <xf numFmtId="0" fontId="22" fillId="0" borderId="0" xfId="0" applyFont="1" applyAlignment="1">
      <alignment wrapText="1"/>
    </xf>
    <xf numFmtId="164" fontId="0" fillId="0" borderId="0" xfId="60" applyNumberFormat="1" applyFont="1" applyAlignment="1">
      <alignment wrapText="1"/>
    </xf>
    <xf numFmtId="10" fontId="0" fillId="0" borderId="0" xfId="49" applyNumberFormat="1" applyFont="1" applyAlignment="1">
      <alignment wrapText="1"/>
    </xf>
    <xf numFmtId="49" fontId="3" fillId="3" borderId="11" xfId="0" applyNumberFormat="1" applyFont="1" applyFill="1" applyBorder="1" applyAlignment="1" quotePrefix="1">
      <alignment horizontal="center" vertical="center" wrapText="1"/>
    </xf>
    <xf numFmtId="4" fontId="4" fillId="3" borderId="0" xfId="0" applyNumberFormat="1" applyFont="1" applyFill="1" applyAlignment="1">
      <alignment/>
    </xf>
    <xf numFmtId="10" fontId="4" fillId="3" borderId="0" xfId="49" applyNumberFormat="1" applyFont="1" applyFill="1" applyAlignment="1">
      <alignment/>
    </xf>
    <xf numFmtId="4" fontId="3" fillId="3" borderId="14" xfId="0" applyNumberFormat="1" applyFont="1" applyFill="1" applyBorder="1" applyAlignment="1">
      <alignment/>
    </xf>
    <xf numFmtId="10" fontId="3" fillId="3" borderId="14" xfId="49" applyNumberFormat="1" applyFont="1" applyFill="1" applyBorder="1" applyAlignment="1">
      <alignment/>
    </xf>
    <xf numFmtId="0" fontId="5" fillId="3" borderId="15" xfId="0" applyFont="1" applyFill="1" applyBorder="1" applyAlignment="1">
      <alignment horizontal="center" vertical="center" wrapText="1"/>
    </xf>
    <xf numFmtId="164" fontId="0" fillId="3" borderId="15" xfId="0" applyNumberFormat="1" applyFill="1" applyBorder="1" applyAlignment="1">
      <alignment wrapText="1"/>
    </xf>
    <xf numFmtId="10" fontId="0" fillId="3" borderId="15" xfId="49" applyNumberFormat="1" applyFont="1" applyFill="1" applyBorder="1" applyAlignment="1">
      <alignment wrapText="1"/>
    </xf>
    <xf numFmtId="0" fontId="0" fillId="3" borderId="0" xfId="0" applyFill="1" applyAlignment="1">
      <alignment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C22">
      <selection activeCell="J1" sqref="J1"/>
    </sheetView>
  </sheetViews>
  <sheetFormatPr defaultColWidth="9.140625" defaultRowHeight="15"/>
  <cols>
    <col min="2" max="2" width="38.57421875" style="0" customWidth="1"/>
    <col min="3" max="7" width="14.00390625" style="0" bestFit="1" customWidth="1"/>
    <col min="8" max="8" width="13.140625" style="0" bestFit="1" customWidth="1"/>
    <col min="9" max="9" width="8.57421875" style="0" bestFit="1" customWidth="1"/>
    <col min="10" max="10" width="14.00390625" style="0" bestFit="1" customWidth="1"/>
    <col min="11" max="11" width="12.7109375" style="0" customWidth="1"/>
    <col min="12" max="12" width="8.7109375" style="0" bestFit="1" customWidth="1"/>
  </cols>
  <sheetData>
    <row r="1" spans="1:12" ht="56.25">
      <c r="A1" s="32" t="s">
        <v>0</v>
      </c>
      <c r="B1" s="33"/>
      <c r="C1" s="1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6</v>
      </c>
      <c r="I1" s="4" t="s">
        <v>7</v>
      </c>
      <c r="J1" s="23" t="s">
        <v>8</v>
      </c>
      <c r="K1" s="23" t="s">
        <v>9</v>
      </c>
      <c r="L1" s="4" t="s">
        <v>10</v>
      </c>
    </row>
    <row r="2" spans="1:12" ht="15">
      <c r="A2" s="5" t="s">
        <v>11</v>
      </c>
      <c r="B2" s="5" t="s">
        <v>12</v>
      </c>
      <c r="C2" s="6">
        <v>73103421586</v>
      </c>
      <c r="D2" s="7">
        <v>75178417648</v>
      </c>
      <c r="E2" s="7">
        <v>65284646735.6</v>
      </c>
      <c r="F2" s="7">
        <v>59042230156.34</v>
      </c>
      <c r="G2" s="7">
        <v>58908924506.95</v>
      </c>
      <c r="H2" s="6">
        <v>6242416579.26</v>
      </c>
      <c r="I2" s="8">
        <f aca="true" t="shared" si="0" ref="I2:I33">E2/D2</f>
        <v>0.8683961272140023</v>
      </c>
      <c r="J2" s="24">
        <f aca="true" t="shared" si="1" ref="J2:J33">D2-E2</f>
        <v>9893770912.400002</v>
      </c>
      <c r="K2" s="25">
        <f aca="true" t="shared" si="2" ref="K2:K33">J2/$J$33</f>
        <v>0.8612182787586419</v>
      </c>
      <c r="L2" s="8">
        <f aca="true" t="shared" si="3" ref="L2:L33">H2/E2</f>
        <v>0.09561844769630934</v>
      </c>
    </row>
    <row r="3" spans="1:12" ht="15">
      <c r="A3" s="5" t="s">
        <v>13</v>
      </c>
      <c r="B3" s="5" t="s">
        <v>14</v>
      </c>
      <c r="C3" s="6">
        <v>1532648654</v>
      </c>
      <c r="D3" s="6">
        <v>2129316130</v>
      </c>
      <c r="E3" s="7">
        <v>1089321265.2</v>
      </c>
      <c r="F3" s="7">
        <v>472738029.96</v>
      </c>
      <c r="G3" s="7">
        <v>469029380.24</v>
      </c>
      <c r="H3" s="6">
        <v>616583235.24</v>
      </c>
      <c r="I3" s="8">
        <f t="shared" si="0"/>
        <v>0.511582686033567</v>
      </c>
      <c r="J3" s="24">
        <f t="shared" si="1"/>
        <v>1039994864.8</v>
      </c>
      <c r="K3" s="25">
        <f t="shared" si="2"/>
        <v>0.09052792866452325</v>
      </c>
      <c r="L3" s="8">
        <f t="shared" si="3"/>
        <v>0.5660251524850155</v>
      </c>
    </row>
    <row r="4" spans="1:12" ht="15">
      <c r="A4" s="5" t="s">
        <v>15</v>
      </c>
      <c r="B4" s="5" t="s">
        <v>16</v>
      </c>
      <c r="C4" s="6">
        <v>489400000</v>
      </c>
      <c r="D4" s="6">
        <v>591459161</v>
      </c>
      <c r="E4" s="7">
        <v>361829149.25</v>
      </c>
      <c r="F4" s="7">
        <v>90361952.73</v>
      </c>
      <c r="G4" s="7">
        <v>90338601.29</v>
      </c>
      <c r="H4" s="6">
        <v>271467196.52</v>
      </c>
      <c r="I4" s="8">
        <f t="shared" si="0"/>
        <v>0.6117567756296871</v>
      </c>
      <c r="J4" s="24">
        <f t="shared" si="1"/>
        <v>229630011.75</v>
      </c>
      <c r="K4" s="25">
        <f t="shared" si="2"/>
        <v>0.019988492276772286</v>
      </c>
      <c r="L4" s="8">
        <f t="shared" si="3"/>
        <v>0.7502634795529812</v>
      </c>
    </row>
    <row r="5" spans="1:12" ht="22.5">
      <c r="A5" s="5" t="s">
        <v>17</v>
      </c>
      <c r="B5" s="5" t="s">
        <v>18</v>
      </c>
      <c r="C5" s="6">
        <v>9582026841</v>
      </c>
      <c r="D5" s="7">
        <v>10244117346</v>
      </c>
      <c r="E5" s="7">
        <v>10027510003.23</v>
      </c>
      <c r="F5" s="7">
        <v>9764470682.82</v>
      </c>
      <c r="G5" s="7">
        <v>9760631647.7</v>
      </c>
      <c r="H5" s="7">
        <v>263039320.41</v>
      </c>
      <c r="I5" s="8">
        <f t="shared" si="0"/>
        <v>0.9788554410835035</v>
      </c>
      <c r="J5" s="24">
        <f t="shared" si="1"/>
        <v>216607342.77000046</v>
      </c>
      <c r="K5" s="25">
        <f t="shared" si="2"/>
        <v>0.018854914325240942</v>
      </c>
      <c r="L5" s="8">
        <f t="shared" si="3"/>
        <v>0.026231768437555425</v>
      </c>
    </row>
    <row r="6" spans="1:12" ht="22.5">
      <c r="A6" s="5" t="s">
        <v>19</v>
      </c>
      <c r="B6" s="5" t="s">
        <v>20</v>
      </c>
      <c r="C6" s="6">
        <v>684550000</v>
      </c>
      <c r="D6" s="7">
        <v>827702859</v>
      </c>
      <c r="E6" s="7">
        <v>763739309.66</v>
      </c>
      <c r="F6" s="7">
        <v>613190892.81</v>
      </c>
      <c r="G6" s="7">
        <v>612279979.5</v>
      </c>
      <c r="H6" s="6">
        <v>150548416.85</v>
      </c>
      <c r="I6" s="8">
        <f t="shared" si="0"/>
        <v>0.9227216039615008</v>
      </c>
      <c r="J6" s="24">
        <f t="shared" si="1"/>
        <v>63963549.34000003</v>
      </c>
      <c r="K6" s="25">
        <f t="shared" si="2"/>
        <v>0.005567804061123703</v>
      </c>
      <c r="L6" s="8">
        <f t="shared" si="3"/>
        <v>0.19712016252904524</v>
      </c>
    </row>
    <row r="7" spans="1:12" ht="22.5">
      <c r="A7" s="5" t="s">
        <v>21</v>
      </c>
      <c r="B7" s="5" t="s">
        <v>22</v>
      </c>
      <c r="C7" s="6">
        <v>84378203</v>
      </c>
      <c r="D7" s="7">
        <v>160378924</v>
      </c>
      <c r="E7" s="6">
        <v>97400047.1</v>
      </c>
      <c r="F7" s="6">
        <v>96188406.82</v>
      </c>
      <c r="G7" s="6">
        <v>96188406.82</v>
      </c>
      <c r="H7" s="6">
        <v>1211640.28</v>
      </c>
      <c r="I7" s="8">
        <f t="shared" si="0"/>
        <v>0.6073120125185526</v>
      </c>
      <c r="J7" s="24">
        <f t="shared" si="1"/>
        <v>62978876.900000006</v>
      </c>
      <c r="K7" s="25">
        <f t="shared" si="2"/>
        <v>0.005482091756742867</v>
      </c>
      <c r="L7" s="8">
        <f t="shared" si="3"/>
        <v>0.012439832588130239</v>
      </c>
    </row>
    <row r="8" spans="1:12" ht="15">
      <c r="A8" s="5" t="s">
        <v>23</v>
      </c>
      <c r="B8" s="5" t="s">
        <v>24</v>
      </c>
      <c r="C8" s="6">
        <v>6237053395</v>
      </c>
      <c r="D8" s="7">
        <v>6746294310</v>
      </c>
      <c r="E8" s="7">
        <v>6738120436.08</v>
      </c>
      <c r="F8" s="7">
        <v>6738120436.08</v>
      </c>
      <c r="G8" s="7">
        <v>6738120436.08</v>
      </c>
      <c r="H8" s="7">
        <v>0</v>
      </c>
      <c r="I8" s="8">
        <f t="shared" si="0"/>
        <v>0.9987883905527388</v>
      </c>
      <c r="J8" s="24">
        <f t="shared" si="1"/>
        <v>8173873.920000076</v>
      </c>
      <c r="K8" s="25">
        <f t="shared" si="2"/>
        <v>0.0007115072393024511</v>
      </c>
      <c r="L8" s="8">
        <f t="shared" si="3"/>
        <v>0</v>
      </c>
    </row>
    <row r="9" spans="1:12" ht="15">
      <c r="A9" s="5" t="s">
        <v>25</v>
      </c>
      <c r="B9" s="5" t="s">
        <v>26</v>
      </c>
      <c r="C9" s="6">
        <v>2500000</v>
      </c>
      <c r="D9" s="6">
        <v>8333333</v>
      </c>
      <c r="E9" s="7">
        <v>2235807.83</v>
      </c>
      <c r="F9" s="7">
        <v>179820</v>
      </c>
      <c r="G9" s="7">
        <v>179820</v>
      </c>
      <c r="H9" s="7">
        <v>2055987.83</v>
      </c>
      <c r="I9" s="8">
        <f t="shared" si="0"/>
        <v>0.268296950331878</v>
      </c>
      <c r="J9" s="24">
        <f t="shared" si="1"/>
        <v>6097525.17</v>
      </c>
      <c r="K9" s="25">
        <f t="shared" si="2"/>
        <v>0.0005307683165589944</v>
      </c>
      <c r="L9" s="8">
        <f t="shared" si="3"/>
        <v>0.9195726942239039</v>
      </c>
    </row>
    <row r="10" spans="1:12" ht="15">
      <c r="A10" s="5" t="s">
        <v>27</v>
      </c>
      <c r="B10" s="5" t="s">
        <v>28</v>
      </c>
      <c r="C10" s="6">
        <v>35000000</v>
      </c>
      <c r="D10" s="6">
        <v>35000000</v>
      </c>
      <c r="E10" s="7">
        <v>32080000</v>
      </c>
      <c r="F10" s="7">
        <v>28786000</v>
      </c>
      <c r="G10" s="7">
        <v>28786000</v>
      </c>
      <c r="H10" s="7">
        <v>3294000</v>
      </c>
      <c r="I10" s="8">
        <f t="shared" si="0"/>
        <v>0.9165714285714286</v>
      </c>
      <c r="J10" s="24">
        <f t="shared" si="1"/>
        <v>2920000</v>
      </c>
      <c r="K10" s="25">
        <f t="shared" si="2"/>
        <v>0.0002541758239847108</v>
      </c>
      <c r="L10" s="8">
        <f t="shared" si="3"/>
        <v>0.10268079800498753</v>
      </c>
    </row>
    <row r="11" spans="1:12" ht="22.5">
      <c r="A11" s="5" t="s">
        <v>29</v>
      </c>
      <c r="B11" s="5" t="s">
        <v>30</v>
      </c>
      <c r="C11" s="6">
        <v>20827935</v>
      </c>
      <c r="D11" s="6">
        <v>6382883</v>
      </c>
      <c r="E11" s="7">
        <v>5005558.21</v>
      </c>
      <c r="F11" s="6">
        <v>5005558.21</v>
      </c>
      <c r="G11" s="6">
        <v>5005558.21</v>
      </c>
      <c r="H11" s="7">
        <v>0</v>
      </c>
      <c r="I11" s="8">
        <f t="shared" si="0"/>
        <v>0.7842158801908166</v>
      </c>
      <c r="J11" s="24">
        <f t="shared" si="1"/>
        <v>1377324.79</v>
      </c>
      <c r="K11" s="25">
        <f t="shared" si="2"/>
        <v>0.00011989132307973245</v>
      </c>
      <c r="L11" s="8">
        <f t="shared" si="3"/>
        <v>0</v>
      </c>
    </row>
    <row r="12" spans="1:12" ht="15">
      <c r="A12" s="5" t="s">
        <v>31</v>
      </c>
      <c r="B12" s="5" t="s">
        <v>32</v>
      </c>
      <c r="C12" s="6">
        <v>0</v>
      </c>
      <c r="D12" s="6">
        <v>300000</v>
      </c>
      <c r="E12" s="7">
        <v>0</v>
      </c>
      <c r="F12" s="7">
        <v>0</v>
      </c>
      <c r="G12" s="7">
        <v>0</v>
      </c>
      <c r="H12" s="7">
        <v>0</v>
      </c>
      <c r="I12" s="8">
        <f t="shared" si="0"/>
        <v>0</v>
      </c>
      <c r="J12" s="24">
        <f t="shared" si="1"/>
        <v>300000</v>
      </c>
      <c r="K12" s="25">
        <f t="shared" si="2"/>
        <v>2.6113954518977136E-05</v>
      </c>
      <c r="L12" s="8" t="e">
        <f t="shared" si="3"/>
        <v>#DIV/0!</v>
      </c>
    </row>
    <row r="13" spans="1:12" ht="22.5">
      <c r="A13" s="5" t="s">
        <v>33</v>
      </c>
      <c r="B13" s="5" t="s">
        <v>34</v>
      </c>
      <c r="C13" s="6">
        <v>0</v>
      </c>
      <c r="D13" s="6">
        <v>0</v>
      </c>
      <c r="E13" s="7">
        <v>0</v>
      </c>
      <c r="F13" s="6">
        <v>0</v>
      </c>
      <c r="G13" s="6">
        <v>0</v>
      </c>
      <c r="H13" s="7">
        <v>0</v>
      </c>
      <c r="I13" s="8" t="e">
        <f t="shared" si="0"/>
        <v>#DIV/0!</v>
      </c>
      <c r="J13" s="24">
        <f t="shared" si="1"/>
        <v>0</v>
      </c>
      <c r="K13" s="25">
        <f t="shared" si="2"/>
        <v>0</v>
      </c>
      <c r="L13" s="8" t="e">
        <f t="shared" si="3"/>
        <v>#DIV/0!</v>
      </c>
    </row>
    <row r="14" spans="1:12" ht="15">
      <c r="A14" s="5" t="s">
        <v>35</v>
      </c>
      <c r="B14" s="5" t="s">
        <v>36</v>
      </c>
      <c r="C14" s="6">
        <v>0</v>
      </c>
      <c r="D14" s="6">
        <v>0</v>
      </c>
      <c r="E14" s="7">
        <v>51682.7</v>
      </c>
      <c r="F14" s="7">
        <v>51682.7</v>
      </c>
      <c r="G14" s="7">
        <v>51682.7</v>
      </c>
      <c r="H14" s="7">
        <v>0</v>
      </c>
      <c r="I14" s="8" t="e">
        <f t="shared" si="0"/>
        <v>#DIV/0!</v>
      </c>
      <c r="J14" s="24">
        <f t="shared" si="1"/>
        <v>-51682.7</v>
      </c>
      <c r="K14" s="25">
        <f t="shared" si="2"/>
        <v>-4.498798924059799E-06</v>
      </c>
      <c r="L14" s="8">
        <f t="shared" si="3"/>
        <v>0</v>
      </c>
    </row>
    <row r="15" spans="1:12" ht="15">
      <c r="A15" s="5" t="s">
        <v>37</v>
      </c>
      <c r="B15" s="5" t="s">
        <v>38</v>
      </c>
      <c r="C15" s="6">
        <v>0</v>
      </c>
      <c r="D15" s="6">
        <v>0</v>
      </c>
      <c r="E15" s="7">
        <v>65288.3</v>
      </c>
      <c r="F15" s="7">
        <v>65288.3</v>
      </c>
      <c r="G15" s="7">
        <v>65288.3</v>
      </c>
      <c r="H15" s="6">
        <v>0</v>
      </c>
      <c r="I15" s="8" t="e">
        <f t="shared" si="0"/>
        <v>#DIV/0!</v>
      </c>
      <c r="J15" s="24">
        <f t="shared" si="1"/>
        <v>-65288.3</v>
      </c>
      <c r="K15" s="25">
        <f t="shared" si="2"/>
        <v>-5.68311898940445E-06</v>
      </c>
      <c r="L15" s="8">
        <f t="shared" si="3"/>
        <v>0</v>
      </c>
    </row>
    <row r="16" spans="1:12" ht="22.5">
      <c r="A16" s="5" t="s">
        <v>39</v>
      </c>
      <c r="B16" s="5" t="s">
        <v>40</v>
      </c>
      <c r="C16" s="6">
        <v>0</v>
      </c>
      <c r="D16" s="6">
        <v>0</v>
      </c>
      <c r="E16" s="7">
        <v>123078.81</v>
      </c>
      <c r="F16" s="6">
        <v>123078.81</v>
      </c>
      <c r="G16" s="6">
        <v>123078.81</v>
      </c>
      <c r="H16" s="7">
        <v>0</v>
      </c>
      <c r="I16" s="8" t="e">
        <f t="shared" si="0"/>
        <v>#DIV/0!</v>
      </c>
      <c r="J16" s="24">
        <f t="shared" si="1"/>
        <v>-123078.81</v>
      </c>
      <c r="K16" s="25">
        <f t="shared" si="2"/>
        <v>-1.0713581488632762E-05</v>
      </c>
      <c r="L16" s="8">
        <f t="shared" si="3"/>
        <v>0</v>
      </c>
    </row>
    <row r="17" spans="1:12" ht="15">
      <c r="A17" s="5" t="s">
        <v>41</v>
      </c>
      <c r="B17" s="5" t="s">
        <v>42</v>
      </c>
      <c r="C17" s="6">
        <v>0</v>
      </c>
      <c r="D17" s="6">
        <v>0</v>
      </c>
      <c r="E17" s="7">
        <v>181920</v>
      </c>
      <c r="F17" s="7">
        <v>1920</v>
      </c>
      <c r="G17" s="7">
        <v>1920</v>
      </c>
      <c r="H17" s="7">
        <v>180000</v>
      </c>
      <c r="I17" s="8" t="e">
        <f t="shared" si="0"/>
        <v>#DIV/0!</v>
      </c>
      <c r="J17" s="24">
        <f t="shared" si="1"/>
        <v>-181920</v>
      </c>
      <c r="K17" s="25">
        <f t="shared" si="2"/>
        <v>-1.5835502020307737E-05</v>
      </c>
      <c r="L17" s="8">
        <f t="shared" si="3"/>
        <v>0.9894459102902374</v>
      </c>
    </row>
    <row r="18" spans="1:12" ht="22.5">
      <c r="A18" s="5" t="s">
        <v>43</v>
      </c>
      <c r="B18" s="5" t="s">
        <v>44</v>
      </c>
      <c r="C18" s="6">
        <v>0</v>
      </c>
      <c r="D18" s="6">
        <v>0</v>
      </c>
      <c r="E18" s="7">
        <v>243952.04</v>
      </c>
      <c r="F18" s="6">
        <v>237085.2</v>
      </c>
      <c r="G18" s="6">
        <v>237085.2</v>
      </c>
      <c r="H18" s="7">
        <v>6866.84</v>
      </c>
      <c r="I18" s="8" t="e">
        <f t="shared" si="0"/>
        <v>#DIV/0!</v>
      </c>
      <c r="J18" s="24">
        <f t="shared" si="1"/>
        <v>-243952.04</v>
      </c>
      <c r="K18" s="25">
        <f t="shared" si="2"/>
        <v>-2.1235174924572303E-05</v>
      </c>
      <c r="L18" s="8">
        <f t="shared" si="3"/>
        <v>0.02814831964512369</v>
      </c>
    </row>
    <row r="19" spans="1:12" ht="15">
      <c r="A19" s="5" t="s">
        <v>45</v>
      </c>
      <c r="B19" s="5" t="s">
        <v>46</v>
      </c>
      <c r="C19" s="6">
        <v>0</v>
      </c>
      <c r="D19" s="6">
        <v>0</v>
      </c>
      <c r="E19" s="7">
        <v>318291.2</v>
      </c>
      <c r="F19" s="7">
        <v>112487.85</v>
      </c>
      <c r="G19" s="7">
        <v>112487.85</v>
      </c>
      <c r="H19" s="7">
        <v>205803.35</v>
      </c>
      <c r="I19" s="8" t="e">
        <f t="shared" si="0"/>
        <v>#DIV/0!</v>
      </c>
      <c r="J19" s="24">
        <f t="shared" si="1"/>
        <v>-318291.2</v>
      </c>
      <c r="K19" s="25">
        <f t="shared" si="2"/>
        <v>-2.7706139735302185E-05</v>
      </c>
      <c r="L19" s="8">
        <f t="shared" si="3"/>
        <v>0.6465882500050268</v>
      </c>
    </row>
    <row r="20" spans="1:12" ht="15">
      <c r="A20" s="5" t="s">
        <v>47</v>
      </c>
      <c r="B20" s="5" t="s">
        <v>48</v>
      </c>
      <c r="C20" s="6">
        <v>0</v>
      </c>
      <c r="D20" s="7">
        <v>0</v>
      </c>
      <c r="E20" s="7">
        <v>606000</v>
      </c>
      <c r="F20" s="7">
        <v>0</v>
      </c>
      <c r="G20" s="7">
        <v>0</v>
      </c>
      <c r="H20" s="7">
        <v>606000</v>
      </c>
      <c r="I20" s="8" t="e">
        <f t="shared" si="0"/>
        <v>#DIV/0!</v>
      </c>
      <c r="J20" s="24">
        <f t="shared" si="1"/>
        <v>-606000</v>
      </c>
      <c r="K20" s="25">
        <f t="shared" si="2"/>
        <v>-5.2750188128333815E-05</v>
      </c>
      <c r="L20" s="8">
        <f t="shared" si="3"/>
        <v>1</v>
      </c>
    </row>
    <row r="21" spans="1:12" ht="22.5">
      <c r="A21" s="5" t="s">
        <v>49</v>
      </c>
      <c r="B21" s="5" t="s">
        <v>50</v>
      </c>
      <c r="C21" s="6">
        <v>0</v>
      </c>
      <c r="D21" s="6">
        <v>0</v>
      </c>
      <c r="E21" s="7">
        <v>848898.36</v>
      </c>
      <c r="F21" s="7">
        <v>848898.36</v>
      </c>
      <c r="G21" s="7">
        <v>848898.36</v>
      </c>
      <c r="H21" s="7">
        <v>0</v>
      </c>
      <c r="I21" s="8" t="e">
        <f t="shared" si="0"/>
        <v>#DIV/0!</v>
      </c>
      <c r="J21" s="24">
        <f t="shared" si="1"/>
        <v>-848898.36</v>
      </c>
      <c r="K21" s="25">
        <f t="shared" si="2"/>
        <v>-7.389364388091426E-05</v>
      </c>
      <c r="L21" s="8">
        <f t="shared" si="3"/>
        <v>0</v>
      </c>
    </row>
    <row r="22" spans="1:12" ht="15">
      <c r="A22" s="5" t="s">
        <v>51</v>
      </c>
      <c r="B22" s="5" t="s">
        <v>52</v>
      </c>
      <c r="C22" s="6">
        <v>0</v>
      </c>
      <c r="D22" s="7">
        <v>0</v>
      </c>
      <c r="E22" s="7">
        <v>893053.09</v>
      </c>
      <c r="F22" s="7">
        <v>514667.86</v>
      </c>
      <c r="G22" s="7">
        <v>414274.23</v>
      </c>
      <c r="H22" s="7">
        <v>378385.23</v>
      </c>
      <c r="I22" s="8" t="e">
        <f t="shared" si="0"/>
        <v>#DIV/0!</v>
      </c>
      <c r="J22" s="24">
        <f t="shared" si="1"/>
        <v>-893053.09</v>
      </c>
      <c r="K22" s="25">
        <f t="shared" si="2"/>
        <v>-7.773715925097332E-05</v>
      </c>
      <c r="L22" s="8">
        <f t="shared" si="3"/>
        <v>0.4236984723942896</v>
      </c>
    </row>
    <row r="23" spans="1:12" ht="22.5">
      <c r="A23" s="5" t="s">
        <v>53</v>
      </c>
      <c r="B23" s="5" t="s">
        <v>54</v>
      </c>
      <c r="C23" s="6">
        <v>0</v>
      </c>
      <c r="D23" s="6">
        <v>0</v>
      </c>
      <c r="E23" s="7">
        <v>1000000</v>
      </c>
      <c r="F23" s="7">
        <v>0</v>
      </c>
      <c r="G23" s="7">
        <v>0</v>
      </c>
      <c r="H23" s="7">
        <v>1000000</v>
      </c>
      <c r="I23" s="8" t="e">
        <f t="shared" si="0"/>
        <v>#DIV/0!</v>
      </c>
      <c r="J23" s="24">
        <f t="shared" si="1"/>
        <v>-1000000</v>
      </c>
      <c r="K23" s="25">
        <f t="shared" si="2"/>
        <v>-8.704651506325712E-05</v>
      </c>
      <c r="L23" s="8">
        <f t="shared" si="3"/>
        <v>1</v>
      </c>
    </row>
    <row r="24" spans="1:12" ht="15">
      <c r="A24" s="5" t="s">
        <v>55</v>
      </c>
      <c r="B24" s="5" t="s">
        <v>56</v>
      </c>
      <c r="C24" s="6">
        <v>0</v>
      </c>
      <c r="D24" s="7">
        <v>0</v>
      </c>
      <c r="E24" s="7">
        <v>1000000</v>
      </c>
      <c r="F24" s="7">
        <v>0</v>
      </c>
      <c r="G24" s="7">
        <v>0</v>
      </c>
      <c r="H24" s="7">
        <v>1000000</v>
      </c>
      <c r="I24" s="8" t="e">
        <f t="shared" si="0"/>
        <v>#DIV/0!</v>
      </c>
      <c r="J24" s="24">
        <f t="shared" si="1"/>
        <v>-1000000</v>
      </c>
      <c r="K24" s="25">
        <f t="shared" si="2"/>
        <v>-8.704651506325712E-05</v>
      </c>
      <c r="L24" s="8">
        <f t="shared" si="3"/>
        <v>1</v>
      </c>
    </row>
    <row r="25" spans="1:12" ht="22.5">
      <c r="A25" s="5" t="s">
        <v>57</v>
      </c>
      <c r="B25" s="5" t="s">
        <v>58</v>
      </c>
      <c r="C25" s="6">
        <v>0</v>
      </c>
      <c r="D25" s="7">
        <v>0</v>
      </c>
      <c r="E25" s="7">
        <v>1090514</v>
      </c>
      <c r="F25" s="7">
        <v>9218</v>
      </c>
      <c r="G25" s="7">
        <v>9218</v>
      </c>
      <c r="H25" s="7">
        <v>1081296</v>
      </c>
      <c r="I25" s="8" t="e">
        <f t="shared" si="0"/>
        <v>#DIV/0!</v>
      </c>
      <c r="J25" s="24">
        <f t="shared" si="1"/>
        <v>-1090514</v>
      </c>
      <c r="K25" s="25">
        <f t="shared" si="2"/>
        <v>-9.492544332769277E-05</v>
      </c>
      <c r="L25" s="8">
        <f t="shared" si="3"/>
        <v>0.9915471053099731</v>
      </c>
    </row>
    <row r="26" spans="1:12" ht="15">
      <c r="A26" s="5" t="s">
        <v>59</v>
      </c>
      <c r="B26" s="5" t="s">
        <v>60</v>
      </c>
      <c r="C26" s="6">
        <v>0</v>
      </c>
      <c r="D26" s="7">
        <v>0</v>
      </c>
      <c r="E26" s="7">
        <v>1250000</v>
      </c>
      <c r="F26" s="7">
        <v>0</v>
      </c>
      <c r="G26" s="7">
        <v>0</v>
      </c>
      <c r="H26" s="7">
        <v>1250000</v>
      </c>
      <c r="I26" s="8" t="e">
        <f t="shared" si="0"/>
        <v>#DIV/0!</v>
      </c>
      <c r="J26" s="24">
        <f t="shared" si="1"/>
        <v>-1250000</v>
      </c>
      <c r="K26" s="25">
        <f t="shared" si="2"/>
        <v>-0.00010880814382907141</v>
      </c>
      <c r="L26" s="8">
        <f t="shared" si="3"/>
        <v>1</v>
      </c>
    </row>
    <row r="27" spans="1:12" ht="15">
      <c r="A27" s="5" t="s">
        <v>61</v>
      </c>
      <c r="B27" s="5" t="s">
        <v>62</v>
      </c>
      <c r="C27" s="6">
        <v>0</v>
      </c>
      <c r="D27" s="6">
        <v>0</v>
      </c>
      <c r="E27" s="7">
        <v>1253031.73</v>
      </c>
      <c r="F27" s="6">
        <v>395944.92</v>
      </c>
      <c r="G27" s="6">
        <v>344544.92</v>
      </c>
      <c r="H27" s="7">
        <v>857086.81</v>
      </c>
      <c r="I27" s="8" t="e">
        <f t="shared" si="0"/>
        <v>#DIV/0!</v>
      </c>
      <c r="J27" s="24">
        <f t="shared" si="1"/>
        <v>-1253031.73</v>
      </c>
      <c r="K27" s="25">
        <f t="shared" si="2"/>
        <v>-0.00010907204536018413</v>
      </c>
      <c r="L27" s="8">
        <f t="shared" si="3"/>
        <v>0.6840104599745451</v>
      </c>
    </row>
    <row r="28" spans="1:12" ht="15">
      <c r="A28" s="5" t="s">
        <v>63</v>
      </c>
      <c r="B28" s="5" t="s">
        <v>64</v>
      </c>
      <c r="C28" s="6">
        <v>0</v>
      </c>
      <c r="D28" s="6">
        <v>0</v>
      </c>
      <c r="E28" s="7">
        <v>1500000</v>
      </c>
      <c r="F28" s="7">
        <v>1500000</v>
      </c>
      <c r="G28" s="7">
        <v>1500000</v>
      </c>
      <c r="H28" s="6">
        <v>0</v>
      </c>
      <c r="I28" s="8" t="e">
        <f t="shared" si="0"/>
        <v>#DIV/0!</v>
      </c>
      <c r="J28" s="24">
        <f t="shared" si="1"/>
        <v>-1500000</v>
      </c>
      <c r="K28" s="25">
        <f t="shared" si="2"/>
        <v>-0.0001305697725948857</v>
      </c>
      <c r="L28" s="8">
        <f t="shared" si="3"/>
        <v>0</v>
      </c>
    </row>
    <row r="29" spans="1:12" ht="22.5">
      <c r="A29" s="5" t="s">
        <v>65</v>
      </c>
      <c r="B29" s="5" t="s">
        <v>66</v>
      </c>
      <c r="C29" s="6">
        <v>0</v>
      </c>
      <c r="D29" s="6">
        <v>0</v>
      </c>
      <c r="E29" s="7">
        <v>2289895.4</v>
      </c>
      <c r="F29" s="7">
        <v>915539.8</v>
      </c>
      <c r="G29" s="7">
        <v>915089.8</v>
      </c>
      <c r="H29" s="7">
        <v>1374355.6</v>
      </c>
      <c r="I29" s="8" t="e">
        <f t="shared" si="0"/>
        <v>#DIV/0!</v>
      </c>
      <c r="J29" s="24">
        <f t="shared" si="1"/>
        <v>-2289895.4</v>
      </c>
      <c r="K29" s="25">
        <f t="shared" si="2"/>
        <v>-0.00019932741442938318</v>
      </c>
      <c r="L29" s="8">
        <f t="shared" si="3"/>
        <v>0.6001826983014159</v>
      </c>
    </row>
    <row r="30" spans="1:12" ht="15">
      <c r="A30" s="5" t="s">
        <v>67</v>
      </c>
      <c r="B30" s="5" t="s">
        <v>68</v>
      </c>
      <c r="C30" s="6">
        <v>0</v>
      </c>
      <c r="D30" s="6">
        <v>0</v>
      </c>
      <c r="E30" s="6">
        <v>3393141.95</v>
      </c>
      <c r="F30" s="6">
        <v>0</v>
      </c>
      <c r="G30" s="6">
        <v>0</v>
      </c>
      <c r="H30" s="6">
        <v>3393141.95</v>
      </c>
      <c r="I30" s="8" t="e">
        <f t="shared" si="0"/>
        <v>#DIV/0!</v>
      </c>
      <c r="J30" s="24">
        <f t="shared" si="1"/>
        <v>-3393141.95</v>
      </c>
      <c r="K30" s="25">
        <f t="shared" si="2"/>
        <v>-0.00029536118186244465</v>
      </c>
      <c r="L30" s="8">
        <f t="shared" si="3"/>
        <v>1</v>
      </c>
    </row>
    <row r="31" spans="1:12" ht="15">
      <c r="A31" s="5" t="s">
        <v>69</v>
      </c>
      <c r="B31" s="5" t="s">
        <v>70</v>
      </c>
      <c r="C31" s="6">
        <v>0</v>
      </c>
      <c r="D31" s="7">
        <v>0</v>
      </c>
      <c r="E31" s="7">
        <v>4974686.07</v>
      </c>
      <c r="F31" s="7">
        <v>11933.31</v>
      </c>
      <c r="G31" s="7">
        <v>11933.31</v>
      </c>
      <c r="H31" s="7">
        <v>4962752.76</v>
      </c>
      <c r="I31" s="8" t="e">
        <f t="shared" si="0"/>
        <v>#DIV/0!</v>
      </c>
      <c r="J31" s="24">
        <f t="shared" si="1"/>
        <v>-4974686.07</v>
      </c>
      <c r="K31" s="25">
        <f t="shared" si="2"/>
        <v>-0.00043302908592723037</v>
      </c>
      <c r="L31" s="8">
        <f t="shared" si="3"/>
        <v>0.9976011933553024</v>
      </c>
    </row>
    <row r="32" spans="1:12" ht="33.75">
      <c r="A32" s="5" t="s">
        <v>71</v>
      </c>
      <c r="B32" s="5" t="s">
        <v>72</v>
      </c>
      <c r="C32" s="6">
        <v>0</v>
      </c>
      <c r="D32" s="6">
        <v>0</v>
      </c>
      <c r="E32" s="7">
        <v>16620160.78</v>
      </c>
      <c r="F32" s="7">
        <v>246.78</v>
      </c>
      <c r="G32" s="7">
        <v>246.78</v>
      </c>
      <c r="H32" s="6">
        <v>16619914</v>
      </c>
      <c r="I32" s="8" t="e">
        <f t="shared" si="0"/>
        <v>#DIV/0!</v>
      </c>
      <c r="J32" s="24">
        <f t="shared" si="1"/>
        <v>-16620160.78</v>
      </c>
      <c r="K32" s="25">
        <f t="shared" si="2"/>
        <v>-0.001446727075690025</v>
      </c>
      <c r="L32" s="8">
        <f t="shared" si="3"/>
        <v>0.9999851517681889</v>
      </c>
    </row>
    <row r="33" spans="1:12" ht="15">
      <c r="A33" s="34" t="s">
        <v>73</v>
      </c>
      <c r="B33" s="35"/>
      <c r="C33" s="9">
        <f aca="true" t="shared" si="4" ref="C33:H33">SUM(C2:C32)</f>
        <v>91771806614</v>
      </c>
      <c r="D33" s="10">
        <f t="shared" si="4"/>
        <v>95927702594</v>
      </c>
      <c r="E33" s="10">
        <f t="shared" si="4"/>
        <v>84439591906.59</v>
      </c>
      <c r="F33" s="10">
        <f t="shared" si="4"/>
        <v>76856059927.66002</v>
      </c>
      <c r="G33" s="10">
        <f t="shared" si="4"/>
        <v>76714120085.05</v>
      </c>
      <c r="H33" s="10">
        <f t="shared" si="4"/>
        <v>7583531978.930001</v>
      </c>
      <c r="I33" s="11">
        <f t="shared" si="0"/>
        <v>0.8802419908247803</v>
      </c>
      <c r="J33" s="26">
        <f t="shared" si="1"/>
        <v>11488110687.410004</v>
      </c>
      <c r="K33" s="27">
        <f t="shared" si="2"/>
        <v>1</v>
      </c>
      <c r="L33" s="11">
        <f t="shared" si="3"/>
        <v>0.08981014483489176</v>
      </c>
    </row>
  </sheetData>
  <sheetProtection/>
  <mergeCells count="2">
    <mergeCell ref="A1:B1"/>
    <mergeCell ref="A33:B33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7"/>
  <sheetViews>
    <sheetView zoomScalePageLayoutView="0" workbookViewId="0" topLeftCell="A10">
      <selection activeCell="A1" sqref="A1:B1"/>
    </sheetView>
  </sheetViews>
  <sheetFormatPr defaultColWidth="9.140625" defaultRowHeight="15"/>
  <cols>
    <col min="1" max="1" width="9.140625" style="15" customWidth="1"/>
    <col min="2" max="2" width="41.57421875" style="20" customWidth="1"/>
    <col min="3" max="3" width="5.8515625" style="20" bestFit="1" customWidth="1"/>
    <col min="4" max="4" width="56.28125" style="20" customWidth="1"/>
    <col min="5" max="6" width="19.7109375" style="21" bestFit="1" customWidth="1"/>
    <col min="7" max="7" width="22.140625" style="21" bestFit="1" customWidth="1"/>
    <col min="8" max="9" width="17.7109375" style="21" bestFit="1" customWidth="1"/>
    <col min="10" max="10" width="19.57421875" style="21" bestFit="1" customWidth="1"/>
    <col min="11" max="11" width="15.00390625" style="22" customWidth="1"/>
    <col min="12" max="12" width="17.7109375" style="31" bestFit="1" customWidth="1"/>
    <col min="13" max="13" width="16.8515625" style="31" customWidth="1"/>
    <col min="14" max="14" width="18.7109375" style="15" customWidth="1"/>
    <col min="15" max="16384" width="9.140625" style="15" customWidth="1"/>
  </cols>
  <sheetData>
    <row r="1" spans="1:14" ht="51">
      <c r="A1" s="36" t="s">
        <v>0</v>
      </c>
      <c r="B1" s="36"/>
      <c r="C1" s="37" t="s">
        <v>74</v>
      </c>
      <c r="D1" s="37"/>
      <c r="E1" s="13" t="s">
        <v>1</v>
      </c>
      <c r="F1" s="13" t="s">
        <v>75</v>
      </c>
      <c r="G1" s="13" t="s">
        <v>76</v>
      </c>
      <c r="H1" s="13" t="s">
        <v>4</v>
      </c>
      <c r="I1" s="13" t="s">
        <v>5</v>
      </c>
      <c r="J1" s="13" t="s">
        <v>77</v>
      </c>
      <c r="K1" s="14" t="s">
        <v>7</v>
      </c>
      <c r="L1" s="28" t="s">
        <v>8</v>
      </c>
      <c r="M1" s="28" t="s">
        <v>9</v>
      </c>
      <c r="N1" s="12" t="s">
        <v>10</v>
      </c>
    </row>
    <row r="2" spans="1:14" ht="15">
      <c r="A2" s="16" t="s">
        <v>11</v>
      </c>
      <c r="B2" s="17" t="s">
        <v>12</v>
      </c>
      <c r="C2" s="17" t="s">
        <v>78</v>
      </c>
      <c r="D2" s="17" t="s">
        <v>79</v>
      </c>
      <c r="E2" s="18">
        <v>2800375999</v>
      </c>
      <c r="F2" s="18">
        <v>2971957666</v>
      </c>
      <c r="G2" s="18">
        <v>684875304.99</v>
      </c>
      <c r="H2" s="18">
        <v>166803986.25</v>
      </c>
      <c r="I2" s="18">
        <v>166803986.25</v>
      </c>
      <c r="J2" s="18">
        <v>518071318.74</v>
      </c>
      <c r="K2" s="19">
        <f aca="true" t="shared" si="0" ref="K2:K65">G2/F2</f>
        <v>0.2304458481441909</v>
      </c>
      <c r="L2" s="29">
        <f aca="true" t="shared" si="1" ref="L2:L65">F2-G2</f>
        <v>2287082361.01</v>
      </c>
      <c r="M2" s="30">
        <f aca="true" t="shared" si="2" ref="M2:M65">L2/$L$227</f>
        <v>0.19908254918856533</v>
      </c>
      <c r="N2" s="19">
        <f>J2/G2</f>
        <v>0.7564461953370687</v>
      </c>
    </row>
    <row r="3" spans="1:14" ht="15">
      <c r="A3" s="16" t="s">
        <v>11</v>
      </c>
      <c r="B3" s="17" t="s">
        <v>12</v>
      </c>
      <c r="C3" s="17" t="s">
        <v>80</v>
      </c>
      <c r="D3" s="17" t="s">
        <v>81</v>
      </c>
      <c r="E3" s="18">
        <v>2542726499</v>
      </c>
      <c r="F3" s="18">
        <v>2768926111</v>
      </c>
      <c r="G3" s="18">
        <v>826322342.23</v>
      </c>
      <c r="H3" s="18">
        <v>152618740.18</v>
      </c>
      <c r="I3" s="18">
        <v>152618740.18</v>
      </c>
      <c r="J3" s="18">
        <v>673703602.05</v>
      </c>
      <c r="K3" s="19">
        <f t="shared" si="0"/>
        <v>0.29842701072712013</v>
      </c>
      <c r="L3" s="29">
        <f t="shared" si="1"/>
        <v>1942603768.77</v>
      </c>
      <c r="M3" s="30">
        <f t="shared" si="2"/>
        <v>0.16909688822017674</v>
      </c>
      <c r="N3" s="19">
        <f aca="true" t="shared" si="3" ref="N3:N66">J3/G3</f>
        <v>0.8153036262239659</v>
      </c>
    </row>
    <row r="4" spans="1:14" ht="26.25">
      <c r="A4" s="16" t="s">
        <v>11</v>
      </c>
      <c r="B4" s="17" t="s">
        <v>12</v>
      </c>
      <c r="C4" s="17" t="s">
        <v>82</v>
      </c>
      <c r="D4" s="17" t="s">
        <v>83</v>
      </c>
      <c r="E4" s="18">
        <v>33865455227</v>
      </c>
      <c r="F4" s="18">
        <v>34113964942</v>
      </c>
      <c r="G4" s="18">
        <v>32714364248.45</v>
      </c>
      <c r="H4" s="18">
        <v>32043633381.33</v>
      </c>
      <c r="I4" s="18">
        <v>32028257487.24</v>
      </c>
      <c r="J4" s="18">
        <v>670730867.12</v>
      </c>
      <c r="K4" s="19">
        <f t="shared" si="0"/>
        <v>0.9589727932261882</v>
      </c>
      <c r="L4" s="29">
        <f t="shared" si="1"/>
        <v>1399600693.5499992</v>
      </c>
      <c r="M4" s="30">
        <f t="shared" si="2"/>
        <v>0.12183036285364432</v>
      </c>
      <c r="N4" s="19">
        <f t="shared" si="3"/>
        <v>0.020502641042513276</v>
      </c>
    </row>
    <row r="5" spans="1:14" ht="26.25">
      <c r="A5" s="16" t="s">
        <v>11</v>
      </c>
      <c r="B5" s="17" t="s">
        <v>12</v>
      </c>
      <c r="C5" s="17" t="s">
        <v>84</v>
      </c>
      <c r="D5" s="17" t="s">
        <v>85</v>
      </c>
      <c r="E5" s="18">
        <v>587000000</v>
      </c>
      <c r="F5" s="18">
        <v>643666667</v>
      </c>
      <c r="G5" s="18">
        <v>0</v>
      </c>
      <c r="H5" s="18">
        <v>0</v>
      </c>
      <c r="I5" s="18">
        <v>0</v>
      </c>
      <c r="J5" s="18">
        <v>0</v>
      </c>
      <c r="K5" s="19">
        <f t="shared" si="0"/>
        <v>0</v>
      </c>
      <c r="L5" s="29">
        <f t="shared" si="1"/>
        <v>643666667</v>
      </c>
      <c r="M5" s="30">
        <f t="shared" si="2"/>
        <v>0.056028940224731635</v>
      </c>
      <c r="N5" s="19" t="e">
        <f t="shared" si="3"/>
        <v>#DIV/0!</v>
      </c>
    </row>
    <row r="6" spans="1:14" ht="26.25">
      <c r="A6" s="16" t="s">
        <v>11</v>
      </c>
      <c r="B6" s="17" t="s">
        <v>12</v>
      </c>
      <c r="C6" s="17" t="s">
        <v>86</v>
      </c>
      <c r="D6" s="17" t="s">
        <v>87</v>
      </c>
      <c r="E6" s="18">
        <v>552072373</v>
      </c>
      <c r="F6" s="18">
        <v>683739040</v>
      </c>
      <c r="G6" s="18">
        <v>220445927.91</v>
      </c>
      <c r="H6" s="18">
        <v>81140707.26</v>
      </c>
      <c r="I6" s="18">
        <v>81140707.26</v>
      </c>
      <c r="J6" s="18">
        <v>139305220.65</v>
      </c>
      <c r="K6" s="19">
        <f t="shared" si="0"/>
        <v>0.3224123752096999</v>
      </c>
      <c r="L6" s="29">
        <f t="shared" si="1"/>
        <v>463293112.09000003</v>
      </c>
      <c r="M6" s="30">
        <f t="shared" si="2"/>
        <v>0.04032805086024519</v>
      </c>
      <c r="N6" s="19">
        <f t="shared" si="3"/>
        <v>0.6319246718264319</v>
      </c>
    </row>
    <row r="7" spans="1:14" ht="15">
      <c r="A7" s="16" t="s">
        <v>11</v>
      </c>
      <c r="B7" s="17" t="s">
        <v>12</v>
      </c>
      <c r="C7" s="17" t="s">
        <v>88</v>
      </c>
      <c r="D7" s="17" t="s">
        <v>89</v>
      </c>
      <c r="E7" s="18">
        <v>498000000</v>
      </c>
      <c r="F7" s="18">
        <v>942466667</v>
      </c>
      <c r="G7" s="18">
        <v>556299531.64</v>
      </c>
      <c r="H7" s="18">
        <v>110314380.27</v>
      </c>
      <c r="I7" s="18">
        <v>110314380.27</v>
      </c>
      <c r="J7" s="18">
        <v>445985151.37</v>
      </c>
      <c r="K7" s="19">
        <f t="shared" si="0"/>
        <v>0.590259105301599</v>
      </c>
      <c r="L7" s="29">
        <f t="shared" si="1"/>
        <v>386167135.36</v>
      </c>
      <c r="M7" s="30">
        <f t="shared" si="2"/>
        <v>0.03361450336504887</v>
      </c>
      <c r="N7" s="19">
        <f t="shared" si="3"/>
        <v>0.8016996707784609</v>
      </c>
    </row>
    <row r="8" spans="1:14" ht="51.75">
      <c r="A8" s="16" t="s">
        <v>13</v>
      </c>
      <c r="B8" s="17" t="s">
        <v>14</v>
      </c>
      <c r="C8" s="17" t="s">
        <v>90</v>
      </c>
      <c r="D8" s="17" t="s">
        <v>91</v>
      </c>
      <c r="E8" s="18">
        <v>343846380</v>
      </c>
      <c r="F8" s="18">
        <v>343846380</v>
      </c>
      <c r="G8" s="18">
        <v>32825677.01</v>
      </c>
      <c r="H8" s="18">
        <v>0</v>
      </c>
      <c r="I8" s="18">
        <v>0</v>
      </c>
      <c r="J8" s="18">
        <v>32825677.01</v>
      </c>
      <c r="K8" s="19">
        <f t="shared" si="0"/>
        <v>0.09546611195964896</v>
      </c>
      <c r="L8" s="29">
        <f t="shared" si="1"/>
        <v>311020702.99</v>
      </c>
      <c r="M8" s="30">
        <f t="shared" si="2"/>
        <v>0.027073268307803676</v>
      </c>
      <c r="N8" s="19">
        <f t="shared" si="3"/>
        <v>1</v>
      </c>
    </row>
    <row r="9" spans="1:14" ht="26.25">
      <c r="A9" s="16" t="s">
        <v>11</v>
      </c>
      <c r="B9" s="17" t="s">
        <v>12</v>
      </c>
      <c r="C9" s="17" t="s">
        <v>92</v>
      </c>
      <c r="D9" s="17" t="s">
        <v>93</v>
      </c>
      <c r="E9" s="18">
        <v>243000000</v>
      </c>
      <c r="F9" s="18">
        <v>325566939</v>
      </c>
      <c r="G9" s="18">
        <v>79254246.69</v>
      </c>
      <c r="H9" s="18">
        <v>28126168.31</v>
      </c>
      <c r="I9" s="18">
        <v>28126168.31</v>
      </c>
      <c r="J9" s="18">
        <v>51128078.38</v>
      </c>
      <c r="K9" s="19">
        <f t="shared" si="0"/>
        <v>0.2434345665853989</v>
      </c>
      <c r="L9" s="29">
        <f t="shared" si="1"/>
        <v>246312692.31</v>
      </c>
      <c r="M9" s="30">
        <f t="shared" si="2"/>
        <v>0.021440661481433688</v>
      </c>
      <c r="N9" s="19">
        <f t="shared" si="3"/>
        <v>0.6451146848948746</v>
      </c>
    </row>
    <row r="10" spans="1:14" ht="26.25">
      <c r="A10" s="16" t="s">
        <v>11</v>
      </c>
      <c r="B10" s="17" t="s">
        <v>12</v>
      </c>
      <c r="C10" s="17" t="s">
        <v>94</v>
      </c>
      <c r="D10" s="17" t="s">
        <v>95</v>
      </c>
      <c r="E10" s="18">
        <v>345840000</v>
      </c>
      <c r="F10" s="18">
        <v>489693333</v>
      </c>
      <c r="G10" s="18">
        <v>264211721</v>
      </c>
      <c r="H10" s="18">
        <v>34013523.5</v>
      </c>
      <c r="I10" s="18">
        <v>34013523.5</v>
      </c>
      <c r="J10" s="18">
        <v>230198197.5</v>
      </c>
      <c r="K10" s="19">
        <f t="shared" si="0"/>
        <v>0.5395452688346075</v>
      </c>
      <c r="L10" s="29">
        <f t="shared" si="1"/>
        <v>225481612</v>
      </c>
      <c r="M10" s="30">
        <f t="shared" si="2"/>
        <v>0.019627388535445368</v>
      </c>
      <c r="N10" s="19">
        <f t="shared" si="3"/>
        <v>0.8712641385807407</v>
      </c>
    </row>
    <row r="11" spans="1:14" ht="64.5">
      <c r="A11" s="16" t="s">
        <v>13</v>
      </c>
      <c r="B11" s="17" t="s">
        <v>14</v>
      </c>
      <c r="C11" s="17" t="s">
        <v>96</v>
      </c>
      <c r="D11" s="17" t="s">
        <v>97</v>
      </c>
      <c r="E11" s="18">
        <v>0</v>
      </c>
      <c r="F11" s="18">
        <v>186857032</v>
      </c>
      <c r="G11" s="18">
        <v>0</v>
      </c>
      <c r="H11" s="18">
        <v>0</v>
      </c>
      <c r="I11" s="18">
        <v>0</v>
      </c>
      <c r="J11" s="18">
        <v>0</v>
      </c>
      <c r="K11" s="19">
        <f t="shared" si="0"/>
        <v>0</v>
      </c>
      <c r="L11" s="29">
        <f t="shared" si="1"/>
        <v>186857032</v>
      </c>
      <c r="M11" s="30">
        <f t="shared" si="2"/>
        <v>0.01626525345066341</v>
      </c>
      <c r="N11" s="19" t="e">
        <f t="shared" si="3"/>
        <v>#DIV/0!</v>
      </c>
    </row>
    <row r="12" spans="1:14" ht="51.75">
      <c r="A12" s="16" t="s">
        <v>13</v>
      </c>
      <c r="B12" s="17" t="s">
        <v>14</v>
      </c>
      <c r="C12" s="17" t="s">
        <v>98</v>
      </c>
      <c r="D12" s="17" t="s">
        <v>99</v>
      </c>
      <c r="E12" s="18">
        <v>442195000</v>
      </c>
      <c r="F12" s="18">
        <v>442195000</v>
      </c>
      <c r="G12" s="18">
        <v>288916056.76</v>
      </c>
      <c r="H12" s="18">
        <v>98395190.99</v>
      </c>
      <c r="I12" s="18">
        <v>98395190.96</v>
      </c>
      <c r="J12" s="18">
        <v>190520865.77</v>
      </c>
      <c r="K12" s="19">
        <f t="shared" si="0"/>
        <v>0.6533679864313255</v>
      </c>
      <c r="L12" s="29">
        <f t="shared" si="1"/>
        <v>153278943.24</v>
      </c>
      <c r="M12" s="30">
        <f t="shared" si="2"/>
        <v>0.013342397841620706</v>
      </c>
      <c r="N12" s="19">
        <f t="shared" si="3"/>
        <v>0.6594332897470769</v>
      </c>
    </row>
    <row r="13" spans="1:14" ht="26.25">
      <c r="A13" s="16" t="s">
        <v>13</v>
      </c>
      <c r="B13" s="17" t="s">
        <v>14</v>
      </c>
      <c r="C13" s="17" t="s">
        <v>100</v>
      </c>
      <c r="D13" s="17" t="s">
        <v>101</v>
      </c>
      <c r="E13" s="18">
        <v>226400000</v>
      </c>
      <c r="F13" s="18">
        <v>261021635</v>
      </c>
      <c r="G13" s="18">
        <v>117183744.6</v>
      </c>
      <c r="H13" s="18">
        <v>30748052.02</v>
      </c>
      <c r="I13" s="18">
        <v>30748052.01</v>
      </c>
      <c r="J13" s="18">
        <v>86435692.58</v>
      </c>
      <c r="K13" s="19">
        <f t="shared" si="0"/>
        <v>0.4489426502902719</v>
      </c>
      <c r="L13" s="29">
        <f t="shared" si="1"/>
        <v>143837890.4</v>
      </c>
      <c r="M13" s="30">
        <f t="shared" si="2"/>
        <v>0.012520587093370644</v>
      </c>
      <c r="N13" s="19">
        <f t="shared" si="3"/>
        <v>0.7376082141345055</v>
      </c>
    </row>
    <row r="14" spans="1:14" ht="26.25">
      <c r="A14" s="16" t="s">
        <v>11</v>
      </c>
      <c r="B14" s="17" t="s">
        <v>12</v>
      </c>
      <c r="C14" s="17" t="s">
        <v>102</v>
      </c>
      <c r="D14" s="17" t="s">
        <v>103</v>
      </c>
      <c r="E14" s="18">
        <v>687300000</v>
      </c>
      <c r="F14" s="18">
        <v>809233333</v>
      </c>
      <c r="G14" s="18">
        <v>674211122.79</v>
      </c>
      <c r="H14" s="18">
        <v>512401042.23</v>
      </c>
      <c r="I14" s="18">
        <v>502861475.25</v>
      </c>
      <c r="J14" s="18">
        <v>161810080.56</v>
      </c>
      <c r="K14" s="19">
        <f t="shared" si="0"/>
        <v>0.8331479874791563</v>
      </c>
      <c r="L14" s="29">
        <f t="shared" si="1"/>
        <v>135022210.21000004</v>
      </c>
      <c r="M14" s="30">
        <f t="shared" si="2"/>
        <v>0.01175321285491896</v>
      </c>
      <c r="N14" s="19">
        <f t="shared" si="3"/>
        <v>0.23999912652049177</v>
      </c>
    </row>
    <row r="15" spans="1:14" ht="15">
      <c r="A15" s="16" t="s">
        <v>11</v>
      </c>
      <c r="B15" s="17" t="s">
        <v>12</v>
      </c>
      <c r="C15" s="17" t="s">
        <v>104</v>
      </c>
      <c r="D15" s="17" t="s">
        <v>105</v>
      </c>
      <c r="E15" s="18">
        <v>196000000</v>
      </c>
      <c r="F15" s="18">
        <v>222866667</v>
      </c>
      <c r="G15" s="18">
        <v>88139146.6</v>
      </c>
      <c r="H15" s="18">
        <v>9411417.7</v>
      </c>
      <c r="I15" s="18">
        <v>9411417.7</v>
      </c>
      <c r="J15" s="18">
        <v>78727728.9</v>
      </c>
      <c r="K15" s="19">
        <f t="shared" si="0"/>
        <v>0.3954792692260256</v>
      </c>
      <c r="L15" s="29">
        <f t="shared" si="1"/>
        <v>134727520.4</v>
      </c>
      <c r="M15" s="30">
        <f t="shared" si="2"/>
        <v>0.011727561133933804</v>
      </c>
      <c r="N15" s="19">
        <f t="shared" si="3"/>
        <v>0.8932209118984141</v>
      </c>
    </row>
    <row r="16" spans="1:14" ht="26.25">
      <c r="A16" s="16" t="s">
        <v>11</v>
      </c>
      <c r="B16" s="17" t="s">
        <v>12</v>
      </c>
      <c r="C16" s="17" t="s">
        <v>106</v>
      </c>
      <c r="D16" s="17" t="s">
        <v>107</v>
      </c>
      <c r="E16" s="18">
        <v>552300000</v>
      </c>
      <c r="F16" s="18">
        <v>610633333</v>
      </c>
      <c r="G16" s="18">
        <v>482468792</v>
      </c>
      <c r="H16" s="18">
        <v>258970017.92</v>
      </c>
      <c r="I16" s="18">
        <v>258970017.92</v>
      </c>
      <c r="J16" s="18">
        <v>223498774.08</v>
      </c>
      <c r="K16" s="19">
        <f t="shared" si="0"/>
        <v>0.7901121113543927</v>
      </c>
      <c r="L16" s="29">
        <f t="shared" si="1"/>
        <v>128164541</v>
      </c>
      <c r="M16" s="30">
        <f t="shared" si="2"/>
        <v>0.011156276648731861</v>
      </c>
      <c r="N16" s="19">
        <f t="shared" si="3"/>
        <v>0.46323985672424595</v>
      </c>
    </row>
    <row r="17" spans="1:14" ht="15">
      <c r="A17" s="16" t="s">
        <v>11</v>
      </c>
      <c r="B17" s="17" t="s">
        <v>12</v>
      </c>
      <c r="C17" s="17" t="s">
        <v>108</v>
      </c>
      <c r="D17" s="17" t="s">
        <v>109</v>
      </c>
      <c r="E17" s="18">
        <v>267000000</v>
      </c>
      <c r="F17" s="18">
        <v>147863333</v>
      </c>
      <c r="G17" s="18">
        <v>28527734.35</v>
      </c>
      <c r="H17" s="18">
        <v>7377058.38</v>
      </c>
      <c r="I17" s="18">
        <v>7377058.38</v>
      </c>
      <c r="J17" s="18">
        <v>21150675.97</v>
      </c>
      <c r="K17" s="19">
        <f t="shared" si="0"/>
        <v>0.19293312122214912</v>
      </c>
      <c r="L17" s="29">
        <f t="shared" si="1"/>
        <v>119335598.65</v>
      </c>
      <c r="M17" s="30">
        <f t="shared" si="2"/>
        <v>0.010387747985469962</v>
      </c>
      <c r="N17" s="19">
        <f t="shared" si="3"/>
        <v>0.74140749175898</v>
      </c>
    </row>
    <row r="18" spans="1:14" ht="26.25">
      <c r="A18" s="16" t="s">
        <v>11</v>
      </c>
      <c r="B18" s="17" t="s">
        <v>12</v>
      </c>
      <c r="C18" s="17" t="s">
        <v>110</v>
      </c>
      <c r="D18" s="17" t="s">
        <v>111</v>
      </c>
      <c r="E18" s="18">
        <v>227450000</v>
      </c>
      <c r="F18" s="18">
        <v>267283333</v>
      </c>
      <c r="G18" s="18">
        <v>153399385.61</v>
      </c>
      <c r="H18" s="18">
        <v>128662854.61</v>
      </c>
      <c r="I18" s="18">
        <v>128466624.75</v>
      </c>
      <c r="J18" s="18">
        <v>24736531</v>
      </c>
      <c r="K18" s="19">
        <f t="shared" si="0"/>
        <v>0.5739205055857337</v>
      </c>
      <c r="L18" s="29">
        <f t="shared" si="1"/>
        <v>113883947.38999999</v>
      </c>
      <c r="M18" s="30">
        <f t="shared" si="2"/>
        <v>0.00991320074194675</v>
      </c>
      <c r="N18" s="19">
        <f t="shared" si="3"/>
        <v>0.16125573711807253</v>
      </c>
    </row>
    <row r="19" spans="1:14" ht="51.75">
      <c r="A19" s="16" t="s">
        <v>11</v>
      </c>
      <c r="B19" s="17" t="s">
        <v>12</v>
      </c>
      <c r="C19" s="17" t="s">
        <v>112</v>
      </c>
      <c r="D19" s="17" t="s">
        <v>113</v>
      </c>
      <c r="E19" s="18">
        <v>751245800</v>
      </c>
      <c r="F19" s="18">
        <v>826245800</v>
      </c>
      <c r="G19" s="18">
        <v>716325799.96</v>
      </c>
      <c r="H19" s="18">
        <v>716225799.96</v>
      </c>
      <c r="I19" s="18">
        <v>716225799.96</v>
      </c>
      <c r="J19" s="18">
        <v>100000</v>
      </c>
      <c r="K19" s="19">
        <f t="shared" si="0"/>
        <v>0.866964527940717</v>
      </c>
      <c r="L19" s="29">
        <f t="shared" si="1"/>
        <v>109920000.03999996</v>
      </c>
      <c r="M19" s="30">
        <f t="shared" si="2"/>
        <v>0.009568152939235016</v>
      </c>
      <c r="N19" s="19">
        <f t="shared" si="3"/>
        <v>0.00013960128199428813</v>
      </c>
    </row>
    <row r="20" spans="1:14" ht="39">
      <c r="A20" s="16" t="s">
        <v>11</v>
      </c>
      <c r="B20" s="17" t="s">
        <v>12</v>
      </c>
      <c r="C20" s="17" t="s">
        <v>114</v>
      </c>
      <c r="D20" s="17" t="s">
        <v>115</v>
      </c>
      <c r="E20" s="18">
        <v>209000000</v>
      </c>
      <c r="F20" s="18">
        <v>180000000</v>
      </c>
      <c r="G20" s="18">
        <v>79648186.55</v>
      </c>
      <c r="H20" s="18">
        <v>7722859.94</v>
      </c>
      <c r="I20" s="18">
        <v>7722859.94</v>
      </c>
      <c r="J20" s="18">
        <v>71925326.61</v>
      </c>
      <c r="K20" s="19">
        <f t="shared" si="0"/>
        <v>0.44248992527777775</v>
      </c>
      <c r="L20" s="29">
        <f t="shared" si="1"/>
        <v>100351813.45</v>
      </c>
      <c r="M20" s="30">
        <f t="shared" si="2"/>
        <v>0.008735275641100536</v>
      </c>
      <c r="N20" s="19">
        <f t="shared" si="3"/>
        <v>0.9030378433644325</v>
      </c>
    </row>
    <row r="21" spans="1:14" ht="39">
      <c r="A21" s="16" t="s">
        <v>11</v>
      </c>
      <c r="B21" s="17" t="s">
        <v>12</v>
      </c>
      <c r="C21" s="17" t="s">
        <v>116</v>
      </c>
      <c r="D21" s="17" t="s">
        <v>117</v>
      </c>
      <c r="E21" s="18">
        <v>227600000</v>
      </c>
      <c r="F21" s="18">
        <v>205200000</v>
      </c>
      <c r="G21" s="18">
        <v>117556779.72</v>
      </c>
      <c r="H21" s="18">
        <v>64397241.3</v>
      </c>
      <c r="I21" s="18">
        <v>64397241.3</v>
      </c>
      <c r="J21" s="18">
        <v>53159538.42</v>
      </c>
      <c r="K21" s="19">
        <f t="shared" si="0"/>
        <v>0.5728887900584795</v>
      </c>
      <c r="L21" s="29">
        <f t="shared" si="1"/>
        <v>87643220.28</v>
      </c>
      <c r="M21" s="30">
        <f t="shared" si="2"/>
        <v>0.007629036894295331</v>
      </c>
      <c r="N21" s="19">
        <f t="shared" si="3"/>
        <v>0.4522030847273706</v>
      </c>
    </row>
    <row r="22" spans="1:14" ht="64.5">
      <c r="A22" s="16" t="s">
        <v>13</v>
      </c>
      <c r="B22" s="17" t="s">
        <v>14</v>
      </c>
      <c r="C22" s="17" t="s">
        <v>118</v>
      </c>
      <c r="D22" s="17" t="s">
        <v>119</v>
      </c>
      <c r="E22" s="18">
        <v>0</v>
      </c>
      <c r="F22" s="18">
        <v>86666667</v>
      </c>
      <c r="G22" s="18">
        <v>0</v>
      </c>
      <c r="H22" s="18">
        <v>0</v>
      </c>
      <c r="I22" s="18">
        <v>0</v>
      </c>
      <c r="J22" s="18">
        <v>0</v>
      </c>
      <c r="K22" s="19">
        <f t="shared" si="0"/>
        <v>0</v>
      </c>
      <c r="L22" s="29">
        <f t="shared" si="1"/>
        <v>86666667</v>
      </c>
      <c r="M22" s="30">
        <f t="shared" si="2"/>
        <v>0.007544031334497739</v>
      </c>
      <c r="N22" s="19" t="e">
        <f t="shared" si="3"/>
        <v>#DIV/0!</v>
      </c>
    </row>
    <row r="23" spans="1:14" ht="26.25">
      <c r="A23" s="16" t="s">
        <v>17</v>
      </c>
      <c r="B23" s="17" t="s">
        <v>18</v>
      </c>
      <c r="C23" s="17" t="s">
        <v>120</v>
      </c>
      <c r="D23" s="17" t="s">
        <v>121</v>
      </c>
      <c r="E23" s="18">
        <v>707000000</v>
      </c>
      <c r="F23" s="18">
        <v>747651110</v>
      </c>
      <c r="G23" s="18">
        <v>667082052.95</v>
      </c>
      <c r="H23" s="18">
        <v>524393274.97</v>
      </c>
      <c r="I23" s="18">
        <v>521410831.32</v>
      </c>
      <c r="J23" s="18">
        <v>142688777.98</v>
      </c>
      <c r="K23" s="19">
        <f t="shared" si="0"/>
        <v>0.8922370929804412</v>
      </c>
      <c r="L23" s="29">
        <f t="shared" si="1"/>
        <v>80569057.04999995</v>
      </c>
      <c r="M23" s="30">
        <f t="shared" si="2"/>
        <v>0.007013255638135197</v>
      </c>
      <c r="N23" s="19">
        <f t="shared" si="3"/>
        <v>0.21389989034931356</v>
      </c>
    </row>
    <row r="24" spans="1:14" ht="15">
      <c r="A24" s="16" t="s">
        <v>11</v>
      </c>
      <c r="B24" s="17" t="s">
        <v>12</v>
      </c>
      <c r="C24" s="17" t="s">
        <v>122</v>
      </c>
      <c r="D24" s="17" t="s">
        <v>123</v>
      </c>
      <c r="E24" s="18">
        <v>145950000</v>
      </c>
      <c r="F24" s="18">
        <v>145950000</v>
      </c>
      <c r="G24" s="18">
        <v>68572766.34</v>
      </c>
      <c r="H24" s="18">
        <v>44009826.36</v>
      </c>
      <c r="I24" s="18">
        <v>44009440.4</v>
      </c>
      <c r="J24" s="18">
        <v>24562939.98</v>
      </c>
      <c r="K24" s="19">
        <f t="shared" si="0"/>
        <v>0.4698373849948613</v>
      </c>
      <c r="L24" s="29">
        <f t="shared" si="1"/>
        <v>77377233.66</v>
      </c>
      <c r="M24" s="30">
        <f t="shared" si="2"/>
        <v>0.006735418535338311</v>
      </c>
      <c r="N24" s="19">
        <f t="shared" si="3"/>
        <v>0.35820255315661514</v>
      </c>
    </row>
    <row r="25" spans="1:14" ht="26.25">
      <c r="A25" s="16" t="s">
        <v>11</v>
      </c>
      <c r="B25" s="17" t="s">
        <v>12</v>
      </c>
      <c r="C25" s="17" t="s">
        <v>124</v>
      </c>
      <c r="D25" s="17" t="s">
        <v>125</v>
      </c>
      <c r="E25" s="18">
        <v>305200000</v>
      </c>
      <c r="F25" s="18">
        <v>358735388</v>
      </c>
      <c r="G25" s="18">
        <v>283418715.61</v>
      </c>
      <c r="H25" s="18">
        <v>144823564.57</v>
      </c>
      <c r="I25" s="18">
        <v>144823564.57</v>
      </c>
      <c r="J25" s="18">
        <v>138595151.04</v>
      </c>
      <c r="K25" s="19">
        <f t="shared" si="0"/>
        <v>0.7900495047062377</v>
      </c>
      <c r="L25" s="29">
        <f t="shared" si="1"/>
        <v>75316672.38999999</v>
      </c>
      <c r="M25" s="30">
        <f t="shared" si="2"/>
        <v>0.006556053857710492</v>
      </c>
      <c r="N25" s="19">
        <f t="shared" si="3"/>
        <v>0.4890119932330604</v>
      </c>
    </row>
    <row r="26" spans="1:14" ht="26.25">
      <c r="A26" s="16" t="s">
        <v>15</v>
      </c>
      <c r="B26" s="17" t="s">
        <v>16</v>
      </c>
      <c r="C26" s="17" t="s">
        <v>126</v>
      </c>
      <c r="D26" s="17" t="s">
        <v>127</v>
      </c>
      <c r="E26" s="18">
        <v>130000000</v>
      </c>
      <c r="F26" s="18">
        <v>162000000</v>
      </c>
      <c r="G26" s="18">
        <v>89793245.45</v>
      </c>
      <c r="H26" s="18">
        <v>18813455.99</v>
      </c>
      <c r="I26" s="18">
        <v>18813455.99</v>
      </c>
      <c r="J26" s="18">
        <v>70979789.46</v>
      </c>
      <c r="K26" s="19">
        <f t="shared" si="0"/>
        <v>0.5542792929012346</v>
      </c>
      <c r="L26" s="29">
        <f t="shared" si="1"/>
        <v>72206754.55</v>
      </c>
      <c r="M26" s="30">
        <f t="shared" si="2"/>
        <v>0.0062853463476054425</v>
      </c>
      <c r="N26" s="19">
        <f t="shared" si="3"/>
        <v>0.79048027615311</v>
      </c>
    </row>
    <row r="27" spans="1:14" ht="26.25">
      <c r="A27" s="16" t="s">
        <v>11</v>
      </c>
      <c r="B27" s="17" t="s">
        <v>12</v>
      </c>
      <c r="C27" s="17" t="s">
        <v>128</v>
      </c>
      <c r="D27" s="17" t="s">
        <v>129</v>
      </c>
      <c r="E27" s="18">
        <v>79500000</v>
      </c>
      <c r="F27" s="18">
        <v>90790333</v>
      </c>
      <c r="G27" s="18">
        <v>20376539.63</v>
      </c>
      <c r="H27" s="18">
        <v>7807243.35</v>
      </c>
      <c r="I27" s="18">
        <v>7807243.35</v>
      </c>
      <c r="J27" s="18">
        <v>12569296.28</v>
      </c>
      <c r="K27" s="19">
        <f t="shared" si="0"/>
        <v>0.22443512383636702</v>
      </c>
      <c r="L27" s="29">
        <f t="shared" si="1"/>
        <v>70413793.37</v>
      </c>
      <c r="M27" s="30">
        <f t="shared" si="2"/>
        <v>0.006129275325242739</v>
      </c>
      <c r="N27" s="19">
        <f t="shared" si="3"/>
        <v>0.6168513647672768</v>
      </c>
    </row>
    <row r="28" spans="1:14" ht="26.25">
      <c r="A28" s="16" t="s">
        <v>11</v>
      </c>
      <c r="B28" s="17" t="s">
        <v>12</v>
      </c>
      <c r="C28" s="17" t="s">
        <v>130</v>
      </c>
      <c r="D28" s="17" t="s">
        <v>131</v>
      </c>
      <c r="E28" s="18">
        <v>200000000</v>
      </c>
      <c r="F28" s="18">
        <v>266666667</v>
      </c>
      <c r="G28" s="18">
        <v>200000000</v>
      </c>
      <c r="H28" s="18">
        <v>0</v>
      </c>
      <c r="I28" s="18">
        <v>0</v>
      </c>
      <c r="J28" s="18">
        <v>200000000</v>
      </c>
      <c r="K28" s="19">
        <f t="shared" si="0"/>
        <v>0.7499999990625</v>
      </c>
      <c r="L28" s="29">
        <f t="shared" si="1"/>
        <v>66666667</v>
      </c>
      <c r="M28" s="30">
        <f t="shared" si="2"/>
        <v>0.005803101033232608</v>
      </c>
      <c r="N28" s="19">
        <f t="shared" si="3"/>
        <v>1</v>
      </c>
    </row>
    <row r="29" spans="1:14" ht="15">
      <c r="A29" s="16" t="s">
        <v>11</v>
      </c>
      <c r="B29" s="17" t="s">
        <v>12</v>
      </c>
      <c r="C29" s="17" t="s">
        <v>132</v>
      </c>
      <c r="D29" s="17" t="s">
        <v>133</v>
      </c>
      <c r="E29" s="18">
        <v>904250000</v>
      </c>
      <c r="F29" s="18">
        <v>891700000</v>
      </c>
      <c r="G29" s="18">
        <v>828586838.52</v>
      </c>
      <c r="H29" s="18">
        <v>644911407.52</v>
      </c>
      <c r="I29" s="18">
        <v>636567407.52</v>
      </c>
      <c r="J29" s="18">
        <v>183675431</v>
      </c>
      <c r="K29" s="19">
        <f t="shared" si="0"/>
        <v>0.9292215302455983</v>
      </c>
      <c r="L29" s="29">
        <f t="shared" si="1"/>
        <v>63113161.48000002</v>
      </c>
      <c r="M29" s="30">
        <f t="shared" si="2"/>
        <v>0.005493780761458564</v>
      </c>
      <c r="N29" s="19">
        <f t="shared" si="3"/>
        <v>0.2216731215862374</v>
      </c>
    </row>
    <row r="30" spans="1:14" ht="51.75">
      <c r="A30" s="16" t="s">
        <v>13</v>
      </c>
      <c r="B30" s="17" t="s">
        <v>14</v>
      </c>
      <c r="C30" s="17" t="s">
        <v>134</v>
      </c>
      <c r="D30" s="17" t="s">
        <v>135</v>
      </c>
      <c r="E30" s="18">
        <v>356850000</v>
      </c>
      <c r="F30" s="18">
        <v>531363808</v>
      </c>
      <c r="G30" s="18">
        <v>470494261.5</v>
      </c>
      <c r="H30" s="18">
        <v>322153844.42</v>
      </c>
      <c r="I30" s="18">
        <v>318480702.03</v>
      </c>
      <c r="J30" s="18">
        <v>148340417.08</v>
      </c>
      <c r="K30" s="19">
        <f t="shared" si="0"/>
        <v>0.8854465705349658</v>
      </c>
      <c r="L30" s="29">
        <f t="shared" si="1"/>
        <v>60869546.5</v>
      </c>
      <c r="M30" s="30">
        <f t="shared" si="2"/>
        <v>0.0052984818963058445</v>
      </c>
      <c r="N30" s="19">
        <f t="shared" si="3"/>
        <v>0.3152863471853418</v>
      </c>
    </row>
    <row r="31" spans="1:14" ht="15">
      <c r="A31" s="16" t="s">
        <v>11</v>
      </c>
      <c r="B31" s="17" t="s">
        <v>12</v>
      </c>
      <c r="C31" s="17" t="s">
        <v>136</v>
      </c>
      <c r="D31" s="17" t="s">
        <v>137</v>
      </c>
      <c r="E31" s="18">
        <v>188352854</v>
      </c>
      <c r="F31" s="18">
        <v>120562854</v>
      </c>
      <c r="G31" s="18">
        <v>63883155.07</v>
      </c>
      <c r="H31" s="18">
        <v>21947666.67</v>
      </c>
      <c r="I31" s="18">
        <v>21947666.67</v>
      </c>
      <c r="J31" s="18">
        <v>41935488.4</v>
      </c>
      <c r="K31" s="19">
        <f t="shared" si="0"/>
        <v>0.5298742767818021</v>
      </c>
      <c r="L31" s="29">
        <f t="shared" si="1"/>
        <v>56679698.93</v>
      </c>
      <c r="M31" s="30">
        <f t="shared" si="2"/>
        <v>0.004933770266691091</v>
      </c>
      <c r="N31" s="19">
        <f t="shared" si="3"/>
        <v>0.6564404709512103</v>
      </c>
    </row>
    <row r="32" spans="1:14" ht="26.25">
      <c r="A32" s="16" t="s">
        <v>17</v>
      </c>
      <c r="B32" s="17" t="s">
        <v>18</v>
      </c>
      <c r="C32" s="17" t="s">
        <v>138</v>
      </c>
      <c r="D32" s="17" t="s">
        <v>139</v>
      </c>
      <c r="E32" s="18">
        <v>6654865552</v>
      </c>
      <c r="F32" s="18">
        <v>7233299269</v>
      </c>
      <c r="G32" s="18">
        <v>7177095681.88</v>
      </c>
      <c r="H32" s="18">
        <v>7164008142.03</v>
      </c>
      <c r="I32" s="18">
        <v>7163984165.13</v>
      </c>
      <c r="J32" s="18">
        <v>13087539.85</v>
      </c>
      <c r="K32" s="19">
        <f t="shared" si="0"/>
        <v>0.9922298822390947</v>
      </c>
      <c r="L32" s="29">
        <f t="shared" si="1"/>
        <v>56203587.119999886</v>
      </c>
      <c r="M32" s="30">
        <f t="shared" si="2"/>
        <v>0.004892326392850121</v>
      </c>
      <c r="N32" s="19">
        <f t="shared" si="3"/>
        <v>0.0018235147516623036</v>
      </c>
    </row>
    <row r="33" spans="1:14" ht="26.25">
      <c r="A33" s="16" t="s">
        <v>21</v>
      </c>
      <c r="B33" s="17" t="s">
        <v>22</v>
      </c>
      <c r="C33" s="17" t="s">
        <v>140</v>
      </c>
      <c r="D33" s="17" t="s">
        <v>141</v>
      </c>
      <c r="E33" s="18">
        <v>58628557</v>
      </c>
      <c r="F33" s="18">
        <v>55911758</v>
      </c>
      <c r="G33" s="18">
        <v>0</v>
      </c>
      <c r="H33" s="18">
        <v>0</v>
      </c>
      <c r="I33" s="18">
        <v>0</v>
      </c>
      <c r="J33" s="18">
        <v>0</v>
      </c>
      <c r="K33" s="19">
        <f t="shared" si="0"/>
        <v>0</v>
      </c>
      <c r="L33" s="29">
        <f t="shared" si="1"/>
        <v>55911758</v>
      </c>
      <c r="M33" s="30">
        <f t="shared" si="2"/>
        <v>0.004866923684960154</v>
      </c>
      <c r="N33" s="19" t="e">
        <f t="shared" si="3"/>
        <v>#DIV/0!</v>
      </c>
    </row>
    <row r="34" spans="1:14" ht="15">
      <c r="A34" s="16" t="s">
        <v>11</v>
      </c>
      <c r="B34" s="17" t="s">
        <v>12</v>
      </c>
      <c r="C34" s="17" t="s">
        <v>142</v>
      </c>
      <c r="D34" s="17" t="s">
        <v>143</v>
      </c>
      <c r="E34" s="18">
        <v>74000000</v>
      </c>
      <c r="F34" s="18">
        <v>80666667</v>
      </c>
      <c r="G34" s="18">
        <v>28740355</v>
      </c>
      <c r="H34" s="18">
        <v>407688.8</v>
      </c>
      <c r="I34" s="18">
        <v>407688.8</v>
      </c>
      <c r="J34" s="18">
        <v>28332666.2</v>
      </c>
      <c r="K34" s="19">
        <f t="shared" si="0"/>
        <v>0.3562853910897298</v>
      </c>
      <c r="L34" s="29">
        <f t="shared" si="1"/>
        <v>51926312</v>
      </c>
      <c r="M34" s="30">
        <f t="shared" si="2"/>
        <v>0.0045200044996873585</v>
      </c>
      <c r="N34" s="19">
        <f t="shared" si="3"/>
        <v>0.9858147611607442</v>
      </c>
    </row>
    <row r="35" spans="1:14" ht="15">
      <c r="A35" s="16" t="s">
        <v>11</v>
      </c>
      <c r="B35" s="17" t="s">
        <v>12</v>
      </c>
      <c r="C35" s="17" t="s">
        <v>144</v>
      </c>
      <c r="D35" s="17" t="s">
        <v>145</v>
      </c>
      <c r="E35" s="18">
        <v>1242000000</v>
      </c>
      <c r="F35" s="18">
        <v>1548300000</v>
      </c>
      <c r="G35" s="18">
        <v>1498235346.15</v>
      </c>
      <c r="H35" s="18">
        <v>1455555980.63</v>
      </c>
      <c r="I35" s="18">
        <v>1455553348.13</v>
      </c>
      <c r="J35" s="18">
        <v>42679365.52</v>
      </c>
      <c r="K35" s="19">
        <f t="shared" si="0"/>
        <v>0.9676647588645612</v>
      </c>
      <c r="L35" s="29">
        <f t="shared" si="1"/>
        <v>50064653.849999905</v>
      </c>
      <c r="M35" s="30">
        <f t="shared" si="2"/>
        <v>0.004357953645490741</v>
      </c>
      <c r="N35" s="19">
        <f t="shared" si="3"/>
        <v>0.028486422797107763</v>
      </c>
    </row>
    <row r="36" spans="1:14" ht="15">
      <c r="A36" s="16" t="s">
        <v>11</v>
      </c>
      <c r="B36" s="17" t="s">
        <v>12</v>
      </c>
      <c r="C36" s="17" t="s">
        <v>146</v>
      </c>
      <c r="D36" s="17" t="s">
        <v>147</v>
      </c>
      <c r="E36" s="18">
        <v>89420000</v>
      </c>
      <c r="F36" s="18">
        <v>89420000</v>
      </c>
      <c r="G36" s="18">
        <v>40685745.67</v>
      </c>
      <c r="H36" s="18">
        <v>9555920.47</v>
      </c>
      <c r="I36" s="18">
        <v>9555920.47</v>
      </c>
      <c r="J36" s="18">
        <v>31129825.2</v>
      </c>
      <c r="K36" s="19">
        <f t="shared" si="0"/>
        <v>0.4549960374636547</v>
      </c>
      <c r="L36" s="29">
        <f t="shared" si="1"/>
        <v>48734254.33</v>
      </c>
      <c r="M36" s="30">
        <f t="shared" si="2"/>
        <v>0.00424214700363292</v>
      </c>
      <c r="N36" s="19">
        <f t="shared" si="3"/>
        <v>0.7651285404105019</v>
      </c>
    </row>
    <row r="37" spans="1:14" ht="26.25">
      <c r="A37" s="16" t="s">
        <v>11</v>
      </c>
      <c r="B37" s="17" t="s">
        <v>12</v>
      </c>
      <c r="C37" s="17" t="s">
        <v>148</v>
      </c>
      <c r="D37" s="17" t="s">
        <v>149</v>
      </c>
      <c r="E37" s="18">
        <v>100000000</v>
      </c>
      <c r="F37" s="18">
        <v>122041333</v>
      </c>
      <c r="G37" s="18">
        <v>73757410.22</v>
      </c>
      <c r="H37" s="18">
        <v>73754410.82</v>
      </c>
      <c r="I37" s="18">
        <v>73754410.82</v>
      </c>
      <c r="J37" s="18">
        <v>2999.4</v>
      </c>
      <c r="K37" s="19">
        <f t="shared" si="0"/>
        <v>0.6043641806173978</v>
      </c>
      <c r="L37" s="29">
        <f t="shared" si="1"/>
        <v>48283922.78</v>
      </c>
      <c r="M37" s="30">
        <f t="shared" si="2"/>
        <v>0.004202947211582386</v>
      </c>
      <c r="N37" s="19">
        <f t="shared" si="3"/>
        <v>4.0665744513717825E-05</v>
      </c>
    </row>
    <row r="38" spans="1:14" ht="26.25">
      <c r="A38" s="16" t="s">
        <v>11</v>
      </c>
      <c r="B38" s="17" t="s">
        <v>12</v>
      </c>
      <c r="C38" s="17" t="s">
        <v>150</v>
      </c>
      <c r="D38" s="17" t="s">
        <v>151</v>
      </c>
      <c r="E38" s="18">
        <v>59300000</v>
      </c>
      <c r="F38" s="18">
        <v>69300000</v>
      </c>
      <c r="G38" s="18">
        <v>26795000</v>
      </c>
      <c r="H38" s="18">
        <v>0</v>
      </c>
      <c r="I38" s="18">
        <v>0</v>
      </c>
      <c r="J38" s="18">
        <v>26795000</v>
      </c>
      <c r="K38" s="19">
        <f t="shared" si="0"/>
        <v>0.38665223665223664</v>
      </c>
      <c r="L38" s="29">
        <f t="shared" si="1"/>
        <v>42505000</v>
      </c>
      <c r="M38" s="30">
        <f t="shared" si="2"/>
        <v>0.0036999121227637194</v>
      </c>
      <c r="N38" s="19">
        <f t="shared" si="3"/>
        <v>1</v>
      </c>
    </row>
    <row r="39" spans="1:14" ht="26.25">
      <c r="A39" s="16" t="s">
        <v>19</v>
      </c>
      <c r="B39" s="17" t="s">
        <v>20</v>
      </c>
      <c r="C39" s="17" t="s">
        <v>152</v>
      </c>
      <c r="D39" s="17" t="s">
        <v>153</v>
      </c>
      <c r="E39" s="18">
        <v>58500000</v>
      </c>
      <c r="F39" s="18">
        <v>67986192</v>
      </c>
      <c r="G39" s="18">
        <v>26642220.51</v>
      </c>
      <c r="H39" s="18">
        <v>86403.13</v>
      </c>
      <c r="I39" s="18">
        <v>85185.01</v>
      </c>
      <c r="J39" s="18">
        <v>26555817.38</v>
      </c>
      <c r="K39" s="19">
        <f t="shared" si="0"/>
        <v>0.3918769345104665</v>
      </c>
      <c r="L39" s="29">
        <f t="shared" si="1"/>
        <v>41343971.489999995</v>
      </c>
      <c r="M39" s="30">
        <f t="shared" si="2"/>
        <v>0.0035988486370791338</v>
      </c>
      <c r="N39" s="19">
        <f t="shared" si="3"/>
        <v>0.9967569095838851</v>
      </c>
    </row>
    <row r="40" spans="1:14" ht="15">
      <c r="A40" s="16" t="s">
        <v>15</v>
      </c>
      <c r="B40" s="17" t="s">
        <v>16</v>
      </c>
      <c r="C40" s="17" t="s">
        <v>154</v>
      </c>
      <c r="D40" s="17" t="s">
        <v>155</v>
      </c>
      <c r="E40" s="18">
        <v>59000000</v>
      </c>
      <c r="F40" s="18">
        <v>69942494</v>
      </c>
      <c r="G40" s="18">
        <v>29301927.56</v>
      </c>
      <c r="H40" s="18">
        <v>1736079.17</v>
      </c>
      <c r="I40" s="18">
        <v>1736079.17</v>
      </c>
      <c r="J40" s="18">
        <v>27565848.39</v>
      </c>
      <c r="K40" s="19">
        <f t="shared" si="0"/>
        <v>0.41894313291144575</v>
      </c>
      <c r="L40" s="29">
        <f t="shared" si="1"/>
        <v>40640566.44</v>
      </c>
      <c r="M40" s="30">
        <f t="shared" si="2"/>
        <v>0.0035376196787987382</v>
      </c>
      <c r="N40" s="19">
        <f t="shared" si="3"/>
        <v>0.9407520489413155</v>
      </c>
    </row>
    <row r="41" spans="1:14" ht="15">
      <c r="A41" s="16" t="s">
        <v>11</v>
      </c>
      <c r="B41" s="17" t="s">
        <v>12</v>
      </c>
      <c r="C41" s="17" t="s">
        <v>156</v>
      </c>
      <c r="D41" s="17" t="s">
        <v>157</v>
      </c>
      <c r="E41" s="18">
        <v>0</v>
      </c>
      <c r="F41" s="18">
        <v>40000000</v>
      </c>
      <c r="G41" s="18">
        <v>0</v>
      </c>
      <c r="H41" s="18">
        <v>0</v>
      </c>
      <c r="I41" s="18">
        <v>0</v>
      </c>
      <c r="J41" s="18">
        <v>0</v>
      </c>
      <c r="K41" s="19">
        <f t="shared" si="0"/>
        <v>0</v>
      </c>
      <c r="L41" s="29">
        <f t="shared" si="1"/>
        <v>40000000</v>
      </c>
      <c r="M41" s="30">
        <f t="shared" si="2"/>
        <v>0.0034818606025302616</v>
      </c>
      <c r="N41" s="19" t="e">
        <f t="shared" si="3"/>
        <v>#DIV/0!</v>
      </c>
    </row>
    <row r="42" spans="1:14" ht="15">
      <c r="A42" s="16" t="s">
        <v>11</v>
      </c>
      <c r="B42" s="17" t="s">
        <v>12</v>
      </c>
      <c r="C42" s="17" t="s">
        <v>158</v>
      </c>
      <c r="D42" s="17" t="s">
        <v>159</v>
      </c>
      <c r="E42" s="18">
        <v>66800000</v>
      </c>
      <c r="F42" s="18">
        <v>86800000</v>
      </c>
      <c r="G42" s="18">
        <v>48845928.77</v>
      </c>
      <c r="H42" s="18">
        <v>12797183.34</v>
      </c>
      <c r="I42" s="18">
        <v>12797183.34</v>
      </c>
      <c r="J42" s="18">
        <v>36048745.43</v>
      </c>
      <c r="K42" s="19">
        <f t="shared" si="0"/>
        <v>0.5627411148617512</v>
      </c>
      <c r="L42" s="29">
        <f t="shared" si="1"/>
        <v>37954071.23</v>
      </c>
      <c r="M42" s="30">
        <f t="shared" si="2"/>
        <v>0.0033037696330341067</v>
      </c>
      <c r="N42" s="19">
        <f t="shared" si="3"/>
        <v>0.7380092125946077</v>
      </c>
    </row>
    <row r="43" spans="1:14" ht="39">
      <c r="A43" s="16" t="s">
        <v>13</v>
      </c>
      <c r="B43" s="17" t="s">
        <v>14</v>
      </c>
      <c r="C43" s="17" t="s">
        <v>160</v>
      </c>
      <c r="D43" s="17" t="s">
        <v>161</v>
      </c>
      <c r="E43" s="18">
        <v>74550000</v>
      </c>
      <c r="F43" s="18">
        <v>165325000</v>
      </c>
      <c r="G43" s="18">
        <v>130876922.41</v>
      </c>
      <c r="H43" s="18">
        <v>19116308.32</v>
      </c>
      <c r="I43" s="18">
        <v>19116308.32</v>
      </c>
      <c r="J43" s="18">
        <v>111760614.09</v>
      </c>
      <c r="K43" s="19">
        <f t="shared" si="0"/>
        <v>0.7916341896869802</v>
      </c>
      <c r="L43" s="29">
        <f t="shared" si="1"/>
        <v>34448077.59</v>
      </c>
      <c r="M43" s="30">
        <f t="shared" si="2"/>
        <v>0.0029985851048381653</v>
      </c>
      <c r="N43" s="19">
        <f t="shared" si="3"/>
        <v>0.8539367524236697</v>
      </c>
    </row>
    <row r="44" spans="1:14" ht="26.25">
      <c r="A44" s="16" t="s">
        <v>15</v>
      </c>
      <c r="B44" s="17" t="s">
        <v>16</v>
      </c>
      <c r="C44" s="17" t="s">
        <v>162</v>
      </c>
      <c r="D44" s="17" t="s">
        <v>163</v>
      </c>
      <c r="E44" s="18">
        <v>88000000</v>
      </c>
      <c r="F44" s="18">
        <v>100533334</v>
      </c>
      <c r="G44" s="18">
        <v>71200000</v>
      </c>
      <c r="H44" s="18">
        <v>8000000</v>
      </c>
      <c r="I44" s="18">
        <v>8000000</v>
      </c>
      <c r="J44" s="18">
        <v>63200000</v>
      </c>
      <c r="K44" s="19">
        <f t="shared" si="0"/>
        <v>0.7082228069746498</v>
      </c>
      <c r="L44" s="29">
        <f t="shared" si="1"/>
        <v>29333334</v>
      </c>
      <c r="M44" s="30">
        <f t="shared" si="2"/>
        <v>0.002553364499886535</v>
      </c>
      <c r="N44" s="19">
        <f t="shared" si="3"/>
        <v>0.8876404494382022</v>
      </c>
    </row>
    <row r="45" spans="1:14" ht="15">
      <c r="A45" s="16" t="s">
        <v>11</v>
      </c>
      <c r="B45" s="17" t="s">
        <v>12</v>
      </c>
      <c r="C45" s="17" t="s">
        <v>164</v>
      </c>
      <c r="D45" s="17" t="s">
        <v>165</v>
      </c>
      <c r="E45" s="18">
        <v>201000000</v>
      </c>
      <c r="F45" s="18">
        <v>214500000</v>
      </c>
      <c r="G45" s="18">
        <v>187000000</v>
      </c>
      <c r="H45" s="18">
        <v>142624833.26</v>
      </c>
      <c r="I45" s="18">
        <v>142624833.26</v>
      </c>
      <c r="J45" s="18">
        <v>44375166.74</v>
      </c>
      <c r="K45" s="19">
        <f t="shared" si="0"/>
        <v>0.8717948717948718</v>
      </c>
      <c r="L45" s="29">
        <f t="shared" si="1"/>
        <v>27500000</v>
      </c>
      <c r="M45" s="30">
        <f t="shared" si="2"/>
        <v>0.002393779164239555</v>
      </c>
      <c r="N45" s="19">
        <f t="shared" si="3"/>
        <v>0.23730035689839574</v>
      </c>
    </row>
    <row r="46" spans="1:14" ht="51.75">
      <c r="A46" s="16" t="s">
        <v>13</v>
      </c>
      <c r="B46" s="17" t="s">
        <v>14</v>
      </c>
      <c r="C46" s="17" t="s">
        <v>166</v>
      </c>
      <c r="D46" s="17" t="s">
        <v>167</v>
      </c>
      <c r="E46" s="18">
        <v>31882274</v>
      </c>
      <c r="F46" s="18">
        <v>31882274</v>
      </c>
      <c r="G46" s="18">
        <v>6400000</v>
      </c>
      <c r="H46" s="18">
        <v>0</v>
      </c>
      <c r="I46" s="18">
        <v>0</v>
      </c>
      <c r="J46" s="18">
        <v>6400000</v>
      </c>
      <c r="K46" s="19">
        <f t="shared" si="0"/>
        <v>0.20073850441157365</v>
      </c>
      <c r="L46" s="29">
        <f t="shared" si="1"/>
        <v>25482274</v>
      </c>
      <c r="M46" s="30">
        <f t="shared" si="2"/>
        <v>0.0022181431475870304</v>
      </c>
      <c r="N46" s="19">
        <f t="shared" si="3"/>
        <v>1</v>
      </c>
    </row>
    <row r="47" spans="1:14" ht="26.25">
      <c r="A47" s="16" t="s">
        <v>11</v>
      </c>
      <c r="B47" s="17" t="s">
        <v>12</v>
      </c>
      <c r="C47" s="17" t="s">
        <v>168</v>
      </c>
      <c r="D47" s="17" t="s">
        <v>169</v>
      </c>
      <c r="E47" s="18">
        <v>33400000</v>
      </c>
      <c r="F47" s="18">
        <v>33866667</v>
      </c>
      <c r="G47" s="18">
        <v>9682938.49</v>
      </c>
      <c r="H47" s="18">
        <v>2743957.64</v>
      </c>
      <c r="I47" s="18">
        <v>2743957.64</v>
      </c>
      <c r="J47" s="18">
        <v>6938980.85</v>
      </c>
      <c r="K47" s="19">
        <f t="shared" si="0"/>
        <v>0.2859135352764416</v>
      </c>
      <c r="L47" s="29">
        <f t="shared" si="1"/>
        <v>24183728.509999998</v>
      </c>
      <c r="M47" s="30">
        <f t="shared" si="2"/>
        <v>0.0021051092880314216</v>
      </c>
      <c r="N47" s="19">
        <f t="shared" si="3"/>
        <v>0.716619325545256</v>
      </c>
    </row>
    <row r="48" spans="1:14" ht="15">
      <c r="A48" s="16" t="s">
        <v>15</v>
      </c>
      <c r="B48" s="17" t="s">
        <v>16</v>
      </c>
      <c r="C48" s="17" t="s">
        <v>170</v>
      </c>
      <c r="D48" s="17" t="s">
        <v>171</v>
      </c>
      <c r="E48" s="18">
        <v>24900000</v>
      </c>
      <c r="F48" s="18">
        <v>24400000</v>
      </c>
      <c r="G48" s="18">
        <v>1049361.71</v>
      </c>
      <c r="H48" s="18">
        <v>100000</v>
      </c>
      <c r="I48" s="18">
        <v>100000</v>
      </c>
      <c r="J48" s="18">
        <v>949361.71</v>
      </c>
      <c r="K48" s="19">
        <f t="shared" si="0"/>
        <v>0.04300662745901639</v>
      </c>
      <c r="L48" s="29">
        <f t="shared" si="1"/>
        <v>23350638.29</v>
      </c>
      <c r="M48" s="30">
        <f t="shared" si="2"/>
        <v>0.00203259168764714</v>
      </c>
      <c r="N48" s="19">
        <f t="shared" si="3"/>
        <v>0.9047039747619532</v>
      </c>
    </row>
    <row r="49" spans="1:14" ht="26.25">
      <c r="A49" s="16" t="s">
        <v>11</v>
      </c>
      <c r="B49" s="17" t="s">
        <v>12</v>
      </c>
      <c r="C49" s="17" t="s">
        <v>172</v>
      </c>
      <c r="D49" s="17" t="s">
        <v>173</v>
      </c>
      <c r="E49" s="18">
        <v>52400000</v>
      </c>
      <c r="F49" s="18">
        <v>73150000</v>
      </c>
      <c r="G49" s="18">
        <v>50400000</v>
      </c>
      <c r="H49" s="18">
        <v>0</v>
      </c>
      <c r="I49" s="18">
        <v>0</v>
      </c>
      <c r="J49" s="18">
        <v>50400000</v>
      </c>
      <c r="K49" s="19">
        <f t="shared" si="0"/>
        <v>0.6889952153110048</v>
      </c>
      <c r="L49" s="29">
        <f t="shared" si="1"/>
        <v>22750000</v>
      </c>
      <c r="M49" s="30">
        <f t="shared" si="2"/>
        <v>0.0019803082176890864</v>
      </c>
      <c r="N49" s="19">
        <f t="shared" si="3"/>
        <v>1</v>
      </c>
    </row>
    <row r="50" spans="1:14" ht="26.25">
      <c r="A50" s="16" t="s">
        <v>11</v>
      </c>
      <c r="B50" s="17" t="s">
        <v>12</v>
      </c>
      <c r="C50" s="17" t="s">
        <v>174</v>
      </c>
      <c r="D50" s="17" t="s">
        <v>175</v>
      </c>
      <c r="E50" s="18">
        <v>34600000</v>
      </c>
      <c r="F50" s="18">
        <v>34600000</v>
      </c>
      <c r="G50" s="18">
        <v>11949019.85</v>
      </c>
      <c r="H50" s="18">
        <v>3541502.46</v>
      </c>
      <c r="I50" s="18">
        <v>3541502.46</v>
      </c>
      <c r="J50" s="18">
        <v>8407517.39</v>
      </c>
      <c r="K50" s="19">
        <f t="shared" si="0"/>
        <v>0.3453473945086705</v>
      </c>
      <c r="L50" s="29">
        <f t="shared" si="1"/>
        <v>22650980.15</v>
      </c>
      <c r="M50" s="30">
        <f t="shared" si="2"/>
        <v>0.0019716888848244998</v>
      </c>
      <c r="N50" s="19">
        <f t="shared" si="3"/>
        <v>0.7036156517892136</v>
      </c>
    </row>
    <row r="51" spans="1:14" ht="26.25">
      <c r="A51" s="16" t="s">
        <v>15</v>
      </c>
      <c r="B51" s="17" t="s">
        <v>16</v>
      </c>
      <c r="C51" s="17" t="s">
        <v>176</v>
      </c>
      <c r="D51" s="17" t="s">
        <v>177</v>
      </c>
      <c r="E51" s="18">
        <v>70000000</v>
      </c>
      <c r="F51" s="18">
        <v>70000000</v>
      </c>
      <c r="G51" s="18">
        <v>48291450.93</v>
      </c>
      <c r="H51" s="18">
        <v>4920724.92</v>
      </c>
      <c r="I51" s="18">
        <v>4915693.68</v>
      </c>
      <c r="J51" s="18">
        <v>43370726.01</v>
      </c>
      <c r="K51" s="19">
        <f t="shared" si="0"/>
        <v>0.6898778704285714</v>
      </c>
      <c r="L51" s="29">
        <f t="shared" si="1"/>
        <v>21708549.07</v>
      </c>
      <c r="M51" s="30">
        <f t="shared" si="2"/>
        <v>0.0018896535436231988</v>
      </c>
      <c r="N51" s="19">
        <f t="shared" si="3"/>
        <v>0.8981036016678656</v>
      </c>
    </row>
    <row r="52" spans="1:14" ht="26.25">
      <c r="A52" s="16" t="s">
        <v>11</v>
      </c>
      <c r="B52" s="17" t="s">
        <v>12</v>
      </c>
      <c r="C52" s="17" t="s">
        <v>178</v>
      </c>
      <c r="D52" s="17" t="s">
        <v>179</v>
      </c>
      <c r="E52" s="18">
        <v>5000000</v>
      </c>
      <c r="F52" s="18">
        <v>25000000</v>
      </c>
      <c r="G52" s="18">
        <v>3900000</v>
      </c>
      <c r="H52" s="18">
        <v>0</v>
      </c>
      <c r="I52" s="18">
        <v>0</v>
      </c>
      <c r="J52" s="18">
        <v>3900000</v>
      </c>
      <c r="K52" s="19">
        <f t="shared" si="0"/>
        <v>0.156</v>
      </c>
      <c r="L52" s="29">
        <f t="shared" si="1"/>
        <v>21100000</v>
      </c>
      <c r="M52" s="30">
        <f t="shared" si="2"/>
        <v>0.001836681467834713</v>
      </c>
      <c r="N52" s="19">
        <f t="shared" si="3"/>
        <v>1</v>
      </c>
    </row>
    <row r="53" spans="1:14" ht="26.25">
      <c r="A53" s="16" t="s">
        <v>11</v>
      </c>
      <c r="B53" s="17" t="s">
        <v>12</v>
      </c>
      <c r="C53" s="17" t="s">
        <v>180</v>
      </c>
      <c r="D53" s="17" t="s">
        <v>181</v>
      </c>
      <c r="E53" s="18">
        <v>32880000</v>
      </c>
      <c r="F53" s="18">
        <v>32880000</v>
      </c>
      <c r="G53" s="18">
        <v>11802989.79</v>
      </c>
      <c r="H53" s="18">
        <v>3938144.23</v>
      </c>
      <c r="I53" s="18">
        <v>3934604.23</v>
      </c>
      <c r="J53" s="18">
        <v>7864845.56</v>
      </c>
      <c r="K53" s="19">
        <f t="shared" si="0"/>
        <v>0.3589717089416058</v>
      </c>
      <c r="L53" s="29">
        <f t="shared" si="1"/>
        <v>21077010.21</v>
      </c>
      <c r="M53" s="30">
        <f t="shared" si="2"/>
        <v>0.0018346802867331771</v>
      </c>
      <c r="N53" s="19">
        <f t="shared" si="3"/>
        <v>0.6663435027846449</v>
      </c>
    </row>
    <row r="54" spans="1:14" ht="39">
      <c r="A54" s="16" t="s">
        <v>17</v>
      </c>
      <c r="B54" s="17" t="s">
        <v>18</v>
      </c>
      <c r="C54" s="17" t="s">
        <v>182</v>
      </c>
      <c r="D54" s="17" t="s">
        <v>183</v>
      </c>
      <c r="E54" s="18">
        <v>1174823589</v>
      </c>
      <c r="F54" s="18">
        <v>1208786322</v>
      </c>
      <c r="G54" s="18">
        <v>1188078067.79</v>
      </c>
      <c r="H54" s="18">
        <v>1188018067.79</v>
      </c>
      <c r="I54" s="18">
        <v>1188018067.79</v>
      </c>
      <c r="J54" s="18">
        <v>60000</v>
      </c>
      <c r="K54" s="19">
        <f t="shared" si="0"/>
        <v>0.9828685568051951</v>
      </c>
      <c r="L54" s="29">
        <f t="shared" si="1"/>
        <v>20708254.21000004</v>
      </c>
      <c r="M54" s="30">
        <f t="shared" si="2"/>
        <v>0.001802581362024514</v>
      </c>
      <c r="N54" s="19">
        <f t="shared" si="3"/>
        <v>5.0501731853032884E-05</v>
      </c>
    </row>
    <row r="55" spans="1:14" ht="26.25">
      <c r="A55" s="16" t="s">
        <v>15</v>
      </c>
      <c r="B55" s="17" t="s">
        <v>16</v>
      </c>
      <c r="C55" s="17" t="s">
        <v>184</v>
      </c>
      <c r="D55" s="17" t="s">
        <v>185</v>
      </c>
      <c r="E55" s="18">
        <v>20000000</v>
      </c>
      <c r="F55" s="18">
        <v>36000000</v>
      </c>
      <c r="G55" s="18">
        <v>16000000</v>
      </c>
      <c r="H55" s="18">
        <v>2603293.1</v>
      </c>
      <c r="I55" s="18">
        <v>2603293.1</v>
      </c>
      <c r="J55" s="18">
        <v>13396706.9</v>
      </c>
      <c r="K55" s="19">
        <f t="shared" si="0"/>
        <v>0.4444444444444444</v>
      </c>
      <c r="L55" s="29">
        <f t="shared" si="1"/>
        <v>20000000</v>
      </c>
      <c r="M55" s="30">
        <f t="shared" si="2"/>
        <v>0.0017409303012651308</v>
      </c>
      <c r="N55" s="19">
        <f t="shared" si="3"/>
        <v>0.83729418125</v>
      </c>
    </row>
    <row r="56" spans="1:14" ht="15">
      <c r="A56" s="16" t="s">
        <v>11</v>
      </c>
      <c r="B56" s="17" t="s">
        <v>12</v>
      </c>
      <c r="C56" s="17" t="s">
        <v>186</v>
      </c>
      <c r="D56" s="17" t="s">
        <v>187</v>
      </c>
      <c r="E56" s="18">
        <v>39000000</v>
      </c>
      <c r="F56" s="18">
        <v>43900000</v>
      </c>
      <c r="G56" s="18">
        <v>23933779.51</v>
      </c>
      <c r="H56" s="18">
        <v>15778962.06</v>
      </c>
      <c r="I56" s="18">
        <v>15778962.06</v>
      </c>
      <c r="J56" s="18">
        <v>8154817.45</v>
      </c>
      <c r="K56" s="19">
        <f t="shared" si="0"/>
        <v>0.5451885993166288</v>
      </c>
      <c r="L56" s="29">
        <f t="shared" si="1"/>
        <v>19966220.49</v>
      </c>
      <c r="M56" s="30">
        <f t="shared" si="2"/>
        <v>0.0017379899126390864</v>
      </c>
      <c r="N56" s="19">
        <f t="shared" si="3"/>
        <v>0.3407241821791146</v>
      </c>
    </row>
    <row r="57" spans="1:14" ht="15">
      <c r="A57" s="16" t="s">
        <v>11</v>
      </c>
      <c r="B57" s="17" t="s">
        <v>12</v>
      </c>
      <c r="C57" s="17" t="s">
        <v>188</v>
      </c>
      <c r="D57" s="17" t="s">
        <v>189</v>
      </c>
      <c r="E57" s="18">
        <v>82000000</v>
      </c>
      <c r="F57" s="18">
        <v>97966791</v>
      </c>
      <c r="G57" s="18">
        <v>78608631.28</v>
      </c>
      <c r="H57" s="18">
        <v>57232228.44</v>
      </c>
      <c r="I57" s="18">
        <v>56820872.91</v>
      </c>
      <c r="J57" s="18">
        <v>21376402.84</v>
      </c>
      <c r="K57" s="19">
        <f t="shared" si="0"/>
        <v>0.8024007980418589</v>
      </c>
      <c r="L57" s="29">
        <f t="shared" si="1"/>
        <v>19358159.72</v>
      </c>
      <c r="M57" s="30">
        <f t="shared" si="2"/>
        <v>0.0016850603416639059</v>
      </c>
      <c r="N57" s="19">
        <f t="shared" si="3"/>
        <v>0.27193455084923596</v>
      </c>
    </row>
    <row r="58" spans="1:14" ht="26.25">
      <c r="A58" s="16" t="s">
        <v>19</v>
      </c>
      <c r="B58" s="17" t="s">
        <v>20</v>
      </c>
      <c r="C58" s="17" t="s">
        <v>190</v>
      </c>
      <c r="D58" s="17" t="s">
        <v>191</v>
      </c>
      <c r="E58" s="18">
        <v>0</v>
      </c>
      <c r="F58" s="18">
        <v>18666667</v>
      </c>
      <c r="G58" s="18">
        <v>0</v>
      </c>
      <c r="H58" s="18">
        <v>0</v>
      </c>
      <c r="I58" s="18">
        <v>0</v>
      </c>
      <c r="J58" s="18">
        <v>0</v>
      </c>
      <c r="K58" s="19">
        <f t="shared" si="0"/>
        <v>0</v>
      </c>
      <c r="L58" s="29">
        <f t="shared" si="1"/>
        <v>18666667</v>
      </c>
      <c r="M58" s="30">
        <f t="shared" si="2"/>
        <v>0.0016248683101962938</v>
      </c>
      <c r="N58" s="19" t="e">
        <f t="shared" si="3"/>
        <v>#DIV/0!</v>
      </c>
    </row>
    <row r="59" spans="1:14" ht="15">
      <c r="A59" s="16" t="s">
        <v>11</v>
      </c>
      <c r="B59" s="17" t="s">
        <v>12</v>
      </c>
      <c r="C59" s="17" t="s">
        <v>192</v>
      </c>
      <c r="D59" s="17" t="s">
        <v>193</v>
      </c>
      <c r="E59" s="18">
        <v>0</v>
      </c>
      <c r="F59" s="18">
        <v>18588000</v>
      </c>
      <c r="G59" s="18">
        <v>0</v>
      </c>
      <c r="H59" s="18">
        <v>0</v>
      </c>
      <c r="I59" s="18">
        <v>0</v>
      </c>
      <c r="J59" s="18">
        <v>0</v>
      </c>
      <c r="K59" s="19">
        <f t="shared" si="0"/>
        <v>0</v>
      </c>
      <c r="L59" s="29">
        <f t="shared" si="1"/>
        <v>18588000</v>
      </c>
      <c r="M59" s="30">
        <f t="shared" si="2"/>
        <v>0.0016180206219958127</v>
      </c>
      <c r="N59" s="19" t="e">
        <f t="shared" si="3"/>
        <v>#DIV/0!</v>
      </c>
    </row>
    <row r="60" spans="1:14" ht="15">
      <c r="A60" s="16" t="s">
        <v>11</v>
      </c>
      <c r="B60" s="17" t="s">
        <v>12</v>
      </c>
      <c r="C60" s="17" t="s">
        <v>194</v>
      </c>
      <c r="D60" s="17" t="s">
        <v>195</v>
      </c>
      <c r="E60" s="18">
        <v>51310834</v>
      </c>
      <c r="F60" s="18">
        <v>61310834</v>
      </c>
      <c r="G60" s="18">
        <v>43894923.97</v>
      </c>
      <c r="H60" s="18">
        <v>11720077.72</v>
      </c>
      <c r="I60" s="18">
        <v>11720077.72</v>
      </c>
      <c r="J60" s="18">
        <v>32174846.25</v>
      </c>
      <c r="K60" s="19">
        <f t="shared" si="0"/>
        <v>0.7159407417292676</v>
      </c>
      <c r="L60" s="29">
        <f t="shared" si="1"/>
        <v>17415910.03</v>
      </c>
      <c r="M60" s="30">
        <f t="shared" si="2"/>
        <v>0.0015159942747667158</v>
      </c>
      <c r="N60" s="19">
        <f t="shared" si="3"/>
        <v>0.7329969695810366</v>
      </c>
    </row>
    <row r="61" spans="1:14" ht="26.25">
      <c r="A61" s="16" t="s">
        <v>11</v>
      </c>
      <c r="B61" s="17" t="s">
        <v>12</v>
      </c>
      <c r="C61" s="17" t="s">
        <v>196</v>
      </c>
      <c r="D61" s="17" t="s">
        <v>197</v>
      </c>
      <c r="E61" s="18">
        <v>23000000</v>
      </c>
      <c r="F61" s="18">
        <v>21300000</v>
      </c>
      <c r="G61" s="18">
        <v>4574560.7</v>
      </c>
      <c r="H61" s="18">
        <v>3210026.17</v>
      </c>
      <c r="I61" s="18">
        <v>3210026.17</v>
      </c>
      <c r="J61" s="18">
        <v>1364534.53</v>
      </c>
      <c r="K61" s="19">
        <f t="shared" si="0"/>
        <v>0.21476810798122067</v>
      </c>
      <c r="L61" s="29">
        <f t="shared" si="1"/>
        <v>16725439.3</v>
      </c>
      <c r="M61" s="30">
        <f t="shared" si="2"/>
        <v>0.001455891203967033</v>
      </c>
      <c r="N61" s="19">
        <f t="shared" si="3"/>
        <v>0.29828755578650423</v>
      </c>
    </row>
    <row r="62" spans="1:14" ht="51.75">
      <c r="A62" s="16" t="s">
        <v>13</v>
      </c>
      <c r="B62" s="17" t="s">
        <v>14</v>
      </c>
      <c r="C62" s="17" t="s">
        <v>198</v>
      </c>
      <c r="D62" s="17" t="s">
        <v>199</v>
      </c>
      <c r="E62" s="18">
        <v>0</v>
      </c>
      <c r="F62" s="18">
        <v>16666667</v>
      </c>
      <c r="G62" s="18">
        <v>0</v>
      </c>
      <c r="H62" s="18">
        <v>0</v>
      </c>
      <c r="I62" s="18">
        <v>0</v>
      </c>
      <c r="J62" s="18">
        <v>0</v>
      </c>
      <c r="K62" s="19">
        <f t="shared" si="0"/>
        <v>0</v>
      </c>
      <c r="L62" s="29">
        <f t="shared" si="1"/>
        <v>16666667</v>
      </c>
      <c r="M62" s="30">
        <f t="shared" si="2"/>
        <v>0.0014507752800697808</v>
      </c>
      <c r="N62" s="19" t="e">
        <f t="shared" si="3"/>
        <v>#DIV/0!</v>
      </c>
    </row>
    <row r="63" spans="1:14" ht="26.25">
      <c r="A63" s="16" t="s">
        <v>11</v>
      </c>
      <c r="B63" s="17" t="s">
        <v>12</v>
      </c>
      <c r="C63" s="17" t="s">
        <v>200</v>
      </c>
      <c r="D63" s="17" t="s">
        <v>201</v>
      </c>
      <c r="E63" s="18">
        <v>28200000</v>
      </c>
      <c r="F63" s="18">
        <v>28200000</v>
      </c>
      <c r="G63" s="18">
        <v>12340587.35</v>
      </c>
      <c r="H63" s="18">
        <v>5234140</v>
      </c>
      <c r="I63" s="18">
        <v>5234140</v>
      </c>
      <c r="J63" s="18">
        <v>7106447.35</v>
      </c>
      <c r="K63" s="19">
        <f t="shared" si="0"/>
        <v>0.4376094804964539</v>
      </c>
      <c r="L63" s="29">
        <f t="shared" si="1"/>
        <v>15859412.65</v>
      </c>
      <c r="M63" s="30">
        <f t="shared" si="2"/>
        <v>0.0013805066021326264</v>
      </c>
      <c r="N63" s="19">
        <f t="shared" si="3"/>
        <v>0.5758597340992849</v>
      </c>
    </row>
    <row r="64" spans="1:14" ht="26.25">
      <c r="A64" s="16" t="s">
        <v>11</v>
      </c>
      <c r="B64" s="17" t="s">
        <v>12</v>
      </c>
      <c r="C64" s="17" t="s">
        <v>202</v>
      </c>
      <c r="D64" s="17" t="s">
        <v>203</v>
      </c>
      <c r="E64" s="18">
        <v>56000000</v>
      </c>
      <c r="F64" s="18">
        <v>56370000</v>
      </c>
      <c r="G64" s="18">
        <v>41061527.72</v>
      </c>
      <c r="H64" s="18">
        <v>17104099.19</v>
      </c>
      <c r="I64" s="18">
        <v>15567697.53</v>
      </c>
      <c r="J64" s="18">
        <v>23957428.53</v>
      </c>
      <c r="K64" s="19">
        <f t="shared" si="0"/>
        <v>0.7284287337236118</v>
      </c>
      <c r="L64" s="29">
        <f t="shared" si="1"/>
        <v>15308472.280000001</v>
      </c>
      <c r="M64" s="30">
        <f t="shared" si="2"/>
        <v>0.0013325491629164654</v>
      </c>
      <c r="N64" s="19">
        <f t="shared" si="3"/>
        <v>0.5834519527224254</v>
      </c>
    </row>
    <row r="65" spans="1:14" ht="26.25">
      <c r="A65" s="16" t="s">
        <v>11</v>
      </c>
      <c r="B65" s="17" t="s">
        <v>12</v>
      </c>
      <c r="C65" s="17" t="s">
        <v>204</v>
      </c>
      <c r="D65" s="17" t="s">
        <v>205</v>
      </c>
      <c r="E65" s="18">
        <v>284500000</v>
      </c>
      <c r="F65" s="18">
        <v>294500000</v>
      </c>
      <c r="G65" s="18">
        <v>279708102.65</v>
      </c>
      <c r="H65" s="18">
        <v>244878754.51</v>
      </c>
      <c r="I65" s="18">
        <v>233778852.84</v>
      </c>
      <c r="J65" s="18">
        <v>34829348.14</v>
      </c>
      <c r="K65" s="19">
        <f t="shared" si="0"/>
        <v>0.9497728443123938</v>
      </c>
      <c r="L65" s="29">
        <f t="shared" si="1"/>
        <v>14791897.350000024</v>
      </c>
      <c r="M65" s="30">
        <f t="shared" si="2"/>
        <v>0.0012875831154909216</v>
      </c>
      <c r="N65" s="19">
        <f t="shared" si="3"/>
        <v>0.12452034034774503</v>
      </c>
    </row>
    <row r="66" spans="1:14" ht="26.25">
      <c r="A66" s="16" t="s">
        <v>11</v>
      </c>
      <c r="B66" s="17" t="s">
        <v>12</v>
      </c>
      <c r="C66" s="17" t="s">
        <v>206</v>
      </c>
      <c r="D66" s="17" t="s">
        <v>207</v>
      </c>
      <c r="E66" s="18">
        <v>23050000</v>
      </c>
      <c r="F66" s="18">
        <v>25966667</v>
      </c>
      <c r="G66" s="18">
        <v>11200000</v>
      </c>
      <c r="H66" s="18">
        <v>1500000</v>
      </c>
      <c r="I66" s="18">
        <v>1500000</v>
      </c>
      <c r="J66" s="18">
        <v>9700000</v>
      </c>
      <c r="K66" s="19">
        <f aca="true" t="shared" si="4" ref="K66:K129">G66/F66</f>
        <v>0.4313222024220513</v>
      </c>
      <c r="L66" s="29">
        <f aca="true" t="shared" si="5" ref="L66:L129">F66-G66</f>
        <v>14766667</v>
      </c>
      <c r="M66" s="30">
        <f aca="true" t="shared" si="6" ref="M66:M129">L66/$L$227</f>
        <v>0.0012853869014495933</v>
      </c>
      <c r="N66" s="19">
        <f t="shared" si="3"/>
        <v>0.8660714285714286</v>
      </c>
    </row>
    <row r="67" spans="1:14" ht="26.25">
      <c r="A67" s="16" t="s">
        <v>11</v>
      </c>
      <c r="B67" s="17" t="s">
        <v>12</v>
      </c>
      <c r="C67" s="17" t="s">
        <v>208</v>
      </c>
      <c r="D67" s="17" t="s">
        <v>209</v>
      </c>
      <c r="E67" s="18">
        <v>30135000</v>
      </c>
      <c r="F67" s="18">
        <v>30135000</v>
      </c>
      <c r="G67" s="18">
        <v>15717850</v>
      </c>
      <c r="H67" s="18">
        <v>11327651.58</v>
      </c>
      <c r="I67" s="18">
        <v>11230563.08</v>
      </c>
      <c r="J67" s="18">
        <v>4390198.42</v>
      </c>
      <c r="K67" s="19">
        <f t="shared" si="4"/>
        <v>0.5215812178529948</v>
      </c>
      <c r="L67" s="29">
        <f t="shared" si="5"/>
        <v>14417150</v>
      </c>
      <c r="M67" s="30">
        <f t="shared" si="6"/>
        <v>0.001254962664644229</v>
      </c>
      <c r="N67" s="19">
        <f aca="true" t="shared" si="7" ref="N67:N130">J67/G67</f>
        <v>0.2793129098445398</v>
      </c>
    </row>
    <row r="68" spans="1:14" ht="15">
      <c r="A68" s="16" t="s">
        <v>11</v>
      </c>
      <c r="B68" s="17" t="s">
        <v>12</v>
      </c>
      <c r="C68" s="17" t="s">
        <v>210</v>
      </c>
      <c r="D68" s="17" t="s">
        <v>211</v>
      </c>
      <c r="E68" s="18">
        <v>1676500000</v>
      </c>
      <c r="F68" s="18">
        <v>1836200000</v>
      </c>
      <c r="G68" s="18">
        <v>1822935878.09</v>
      </c>
      <c r="H68" s="18">
        <v>1237882519.74</v>
      </c>
      <c r="I68" s="18">
        <v>1182058709.42</v>
      </c>
      <c r="J68" s="18">
        <v>585053358.35</v>
      </c>
      <c r="K68" s="19">
        <f t="shared" si="4"/>
        <v>0.9927763196220455</v>
      </c>
      <c r="L68" s="29">
        <f t="shared" si="5"/>
        <v>13264121.910000086</v>
      </c>
      <c r="M68" s="30">
        <f t="shared" si="6"/>
        <v>0.0011545955876396936</v>
      </c>
      <c r="N68" s="19">
        <f t="shared" si="7"/>
        <v>0.3209401742440857</v>
      </c>
    </row>
    <row r="69" spans="1:14" ht="26.25">
      <c r="A69" s="16" t="s">
        <v>17</v>
      </c>
      <c r="B69" s="17" t="s">
        <v>18</v>
      </c>
      <c r="C69" s="17" t="s">
        <v>212</v>
      </c>
      <c r="D69" s="17" t="s">
        <v>213</v>
      </c>
      <c r="E69" s="18">
        <v>17000000</v>
      </c>
      <c r="F69" s="18">
        <v>23866667</v>
      </c>
      <c r="G69" s="18">
        <v>10628113.58</v>
      </c>
      <c r="H69" s="18">
        <v>5356389.78</v>
      </c>
      <c r="I69" s="18">
        <v>5356389.78</v>
      </c>
      <c r="J69" s="18">
        <v>5271723.8</v>
      </c>
      <c r="K69" s="19">
        <f t="shared" si="4"/>
        <v>0.4453120152889383</v>
      </c>
      <c r="L69" s="29">
        <f t="shared" si="5"/>
        <v>13238553.42</v>
      </c>
      <c r="M69" s="30">
        <f t="shared" si="6"/>
        <v>0.0011523699396897564</v>
      </c>
      <c r="N69" s="19">
        <f t="shared" si="7"/>
        <v>0.4960168858112636</v>
      </c>
    </row>
    <row r="70" spans="1:14" ht="26.25">
      <c r="A70" s="16" t="s">
        <v>11</v>
      </c>
      <c r="B70" s="17" t="s">
        <v>12</v>
      </c>
      <c r="C70" s="17" t="s">
        <v>214</v>
      </c>
      <c r="D70" s="17" t="s">
        <v>215</v>
      </c>
      <c r="E70" s="18">
        <v>150600000</v>
      </c>
      <c r="F70" s="18">
        <v>125600000</v>
      </c>
      <c r="G70" s="18">
        <v>112622662.81</v>
      </c>
      <c r="H70" s="18">
        <v>54543719.98</v>
      </c>
      <c r="I70" s="18">
        <v>54321419.98</v>
      </c>
      <c r="J70" s="18">
        <v>58078942.83</v>
      </c>
      <c r="K70" s="19">
        <f t="shared" si="4"/>
        <v>0.8966772516719745</v>
      </c>
      <c r="L70" s="29">
        <f t="shared" si="5"/>
        <v>12977337.189999998</v>
      </c>
      <c r="M70" s="30">
        <f t="shared" si="6"/>
        <v>0.001129631977190294</v>
      </c>
      <c r="N70" s="19">
        <f t="shared" si="7"/>
        <v>0.5156949887429144</v>
      </c>
    </row>
    <row r="71" spans="1:14" ht="26.25">
      <c r="A71" s="16" t="s">
        <v>11</v>
      </c>
      <c r="B71" s="17" t="s">
        <v>12</v>
      </c>
      <c r="C71" s="17" t="s">
        <v>216</v>
      </c>
      <c r="D71" s="17" t="s">
        <v>217</v>
      </c>
      <c r="E71" s="18">
        <v>14500000</v>
      </c>
      <c r="F71" s="18">
        <v>13050000</v>
      </c>
      <c r="G71" s="18">
        <v>198732.78</v>
      </c>
      <c r="H71" s="18">
        <v>198732.78</v>
      </c>
      <c r="I71" s="18">
        <v>198732.78</v>
      </c>
      <c r="J71" s="18">
        <v>0</v>
      </c>
      <c r="K71" s="19">
        <f t="shared" si="4"/>
        <v>0.01522856551724138</v>
      </c>
      <c r="L71" s="29">
        <f t="shared" si="5"/>
        <v>12851267.22</v>
      </c>
      <c r="M71" s="30">
        <f t="shared" si="6"/>
        <v>0.001118658025647665</v>
      </c>
      <c r="N71" s="19">
        <f t="shared" si="7"/>
        <v>0</v>
      </c>
    </row>
    <row r="72" spans="1:14" ht="26.25">
      <c r="A72" s="16" t="s">
        <v>11</v>
      </c>
      <c r="B72" s="17" t="s">
        <v>12</v>
      </c>
      <c r="C72" s="17" t="s">
        <v>218</v>
      </c>
      <c r="D72" s="17" t="s">
        <v>219</v>
      </c>
      <c r="E72" s="18">
        <v>1162290000</v>
      </c>
      <c r="F72" s="18">
        <v>1089738725</v>
      </c>
      <c r="G72" s="18">
        <v>1077448724.96</v>
      </c>
      <c r="H72" s="18">
        <v>974442182.63</v>
      </c>
      <c r="I72" s="18">
        <v>974442182.63</v>
      </c>
      <c r="J72" s="18">
        <v>103006542.33</v>
      </c>
      <c r="K72" s="19">
        <f t="shared" si="4"/>
        <v>0.9887220672643344</v>
      </c>
      <c r="L72" s="29">
        <f t="shared" si="5"/>
        <v>12290000.039999962</v>
      </c>
      <c r="M72" s="30">
        <f t="shared" si="6"/>
        <v>0.0010698016736092801</v>
      </c>
      <c r="N72" s="19">
        <f t="shared" si="7"/>
        <v>0.09560226852913496</v>
      </c>
    </row>
    <row r="73" spans="1:14" ht="26.25">
      <c r="A73" s="16" t="s">
        <v>11</v>
      </c>
      <c r="B73" s="17" t="s">
        <v>12</v>
      </c>
      <c r="C73" s="17" t="s">
        <v>220</v>
      </c>
      <c r="D73" s="17" t="s">
        <v>221</v>
      </c>
      <c r="E73" s="18">
        <v>12000000</v>
      </c>
      <c r="F73" s="18">
        <v>12185000</v>
      </c>
      <c r="G73" s="18">
        <v>0</v>
      </c>
      <c r="H73" s="18">
        <v>0</v>
      </c>
      <c r="I73" s="18">
        <v>0</v>
      </c>
      <c r="J73" s="18">
        <v>0</v>
      </c>
      <c r="K73" s="19">
        <f t="shared" si="4"/>
        <v>0</v>
      </c>
      <c r="L73" s="29">
        <f t="shared" si="5"/>
        <v>12185000</v>
      </c>
      <c r="M73" s="30">
        <f t="shared" si="6"/>
        <v>0.001060661786045781</v>
      </c>
      <c r="N73" s="19" t="e">
        <f t="shared" si="7"/>
        <v>#DIV/0!</v>
      </c>
    </row>
    <row r="74" spans="1:14" ht="26.25">
      <c r="A74" s="16" t="s">
        <v>17</v>
      </c>
      <c r="B74" s="17" t="s">
        <v>18</v>
      </c>
      <c r="C74" s="17" t="s">
        <v>222</v>
      </c>
      <c r="D74" s="17" t="s">
        <v>223</v>
      </c>
      <c r="E74" s="18">
        <v>32000000</v>
      </c>
      <c r="F74" s="18">
        <v>30800000</v>
      </c>
      <c r="G74" s="18">
        <v>19195711.35</v>
      </c>
      <c r="H74" s="18">
        <v>15999796.17</v>
      </c>
      <c r="I74" s="18">
        <v>15999796.17</v>
      </c>
      <c r="J74" s="18">
        <v>3195915.18</v>
      </c>
      <c r="K74" s="19">
        <f t="shared" si="4"/>
        <v>0.6232373814935065</v>
      </c>
      <c r="L74" s="29">
        <f t="shared" si="5"/>
        <v>11604288.649999999</v>
      </c>
      <c r="M74" s="30">
        <f t="shared" si="6"/>
        <v>0.001010112886770602</v>
      </c>
      <c r="N74" s="19">
        <f t="shared" si="7"/>
        <v>0.1664911042747056</v>
      </c>
    </row>
    <row r="75" spans="1:14" ht="15">
      <c r="A75" s="16" t="s">
        <v>11</v>
      </c>
      <c r="B75" s="17" t="s">
        <v>12</v>
      </c>
      <c r="C75" s="17" t="s">
        <v>224</v>
      </c>
      <c r="D75" s="17" t="s">
        <v>225</v>
      </c>
      <c r="E75" s="18">
        <v>0</v>
      </c>
      <c r="F75" s="18">
        <v>11166667</v>
      </c>
      <c r="G75" s="18">
        <v>0</v>
      </c>
      <c r="H75" s="18">
        <v>0</v>
      </c>
      <c r="I75" s="18">
        <v>0</v>
      </c>
      <c r="J75" s="18">
        <v>0</v>
      </c>
      <c r="K75" s="19">
        <f t="shared" si="4"/>
        <v>0</v>
      </c>
      <c r="L75" s="29">
        <f t="shared" si="5"/>
        <v>11166667</v>
      </c>
      <c r="M75" s="30">
        <f t="shared" si="6"/>
        <v>0.0009720194472218697</v>
      </c>
      <c r="N75" s="19" t="e">
        <f t="shared" si="7"/>
        <v>#DIV/0!</v>
      </c>
    </row>
    <row r="76" spans="1:14" ht="26.25">
      <c r="A76" s="16" t="s">
        <v>11</v>
      </c>
      <c r="B76" s="17" t="s">
        <v>12</v>
      </c>
      <c r="C76" s="17" t="s">
        <v>226</v>
      </c>
      <c r="D76" s="17" t="s">
        <v>227</v>
      </c>
      <c r="E76" s="18">
        <v>117360000</v>
      </c>
      <c r="F76" s="18">
        <v>117360000</v>
      </c>
      <c r="G76" s="18">
        <v>106519550.93</v>
      </c>
      <c r="H76" s="18">
        <v>68194829.42</v>
      </c>
      <c r="I76" s="18">
        <v>68191789.72</v>
      </c>
      <c r="J76" s="18">
        <v>38324721.51</v>
      </c>
      <c r="K76" s="19">
        <f t="shared" si="4"/>
        <v>0.9076308020620314</v>
      </c>
      <c r="L76" s="29">
        <f t="shared" si="5"/>
        <v>10840449.069999993</v>
      </c>
      <c r="M76" s="30">
        <f t="shared" si="6"/>
        <v>0.0009436233132642198</v>
      </c>
      <c r="N76" s="19">
        <f t="shared" si="7"/>
        <v>0.35979049081032394</v>
      </c>
    </row>
    <row r="77" spans="1:14" ht="26.25">
      <c r="A77" s="16" t="s">
        <v>11</v>
      </c>
      <c r="B77" s="17" t="s">
        <v>12</v>
      </c>
      <c r="C77" s="17" t="s">
        <v>228</v>
      </c>
      <c r="D77" s="17" t="s">
        <v>229</v>
      </c>
      <c r="E77" s="18">
        <v>150000000</v>
      </c>
      <c r="F77" s="18">
        <v>157743923</v>
      </c>
      <c r="G77" s="18">
        <v>146910103.77</v>
      </c>
      <c r="H77" s="18">
        <v>91656515.13</v>
      </c>
      <c r="I77" s="18">
        <v>91656515.13</v>
      </c>
      <c r="J77" s="18">
        <v>55253588.64</v>
      </c>
      <c r="K77" s="19">
        <f t="shared" si="4"/>
        <v>0.9313202117459701</v>
      </c>
      <c r="L77" s="29">
        <f t="shared" si="5"/>
        <v>10833819.22999999</v>
      </c>
      <c r="M77" s="30">
        <f t="shared" si="6"/>
        <v>0.0009430462087967925</v>
      </c>
      <c r="N77" s="19">
        <f t="shared" si="7"/>
        <v>0.37610475537138066</v>
      </c>
    </row>
    <row r="78" spans="1:14" ht="26.25">
      <c r="A78" s="16" t="s">
        <v>11</v>
      </c>
      <c r="B78" s="17" t="s">
        <v>12</v>
      </c>
      <c r="C78" s="17" t="s">
        <v>230</v>
      </c>
      <c r="D78" s="17" t="s">
        <v>231</v>
      </c>
      <c r="E78" s="18">
        <v>13000000</v>
      </c>
      <c r="F78" s="18">
        <v>13000000</v>
      </c>
      <c r="G78" s="18">
        <v>2419260</v>
      </c>
      <c r="H78" s="18">
        <v>1500000</v>
      </c>
      <c r="I78" s="18">
        <v>1500000</v>
      </c>
      <c r="J78" s="18">
        <v>919260</v>
      </c>
      <c r="K78" s="19">
        <f t="shared" si="4"/>
        <v>0.18609692307692308</v>
      </c>
      <c r="L78" s="29">
        <f t="shared" si="5"/>
        <v>10580740</v>
      </c>
      <c r="M78" s="30">
        <f t="shared" si="6"/>
        <v>0.000921016543790401</v>
      </c>
      <c r="N78" s="19">
        <f t="shared" si="7"/>
        <v>0.3799756950472459</v>
      </c>
    </row>
    <row r="79" spans="1:14" ht="26.25">
      <c r="A79" s="16" t="s">
        <v>11</v>
      </c>
      <c r="B79" s="17" t="s">
        <v>12</v>
      </c>
      <c r="C79" s="17" t="s">
        <v>232</v>
      </c>
      <c r="D79" s="17" t="s">
        <v>233</v>
      </c>
      <c r="E79" s="18">
        <v>24600000</v>
      </c>
      <c r="F79" s="18">
        <v>24966667</v>
      </c>
      <c r="G79" s="18">
        <v>14463256.92</v>
      </c>
      <c r="H79" s="18">
        <v>6996569.88</v>
      </c>
      <c r="I79" s="18">
        <v>6946569.88</v>
      </c>
      <c r="J79" s="18">
        <v>7466687.04</v>
      </c>
      <c r="K79" s="19">
        <f t="shared" si="4"/>
        <v>0.5793026726394837</v>
      </c>
      <c r="L79" s="29">
        <f t="shared" si="5"/>
        <v>10503410.08</v>
      </c>
      <c r="M79" s="30">
        <f t="shared" si="6"/>
        <v>0.0009142852437442807</v>
      </c>
      <c r="N79" s="19">
        <f t="shared" si="7"/>
        <v>0.516252119512235</v>
      </c>
    </row>
    <row r="80" spans="1:14" ht="39">
      <c r="A80" s="16" t="s">
        <v>11</v>
      </c>
      <c r="B80" s="17" t="s">
        <v>12</v>
      </c>
      <c r="C80" s="17" t="s">
        <v>234</v>
      </c>
      <c r="D80" s="17" t="s">
        <v>235</v>
      </c>
      <c r="E80" s="18">
        <v>20000000</v>
      </c>
      <c r="F80" s="18">
        <v>25000000</v>
      </c>
      <c r="G80" s="18">
        <v>15208404.64</v>
      </c>
      <c r="H80" s="18">
        <v>342563.89</v>
      </c>
      <c r="I80" s="18">
        <v>342235.13</v>
      </c>
      <c r="J80" s="18">
        <v>14865840.75</v>
      </c>
      <c r="K80" s="19">
        <f t="shared" si="4"/>
        <v>0.6083361856</v>
      </c>
      <c r="L80" s="29">
        <f t="shared" si="5"/>
        <v>9791595.36</v>
      </c>
      <c r="M80" s="30">
        <f t="shared" si="6"/>
        <v>0.0008523242529975528</v>
      </c>
      <c r="N80" s="19">
        <f t="shared" si="7"/>
        <v>0.9774753566788317</v>
      </c>
    </row>
    <row r="81" spans="1:14" ht="15">
      <c r="A81" s="16" t="s">
        <v>11</v>
      </c>
      <c r="B81" s="17" t="s">
        <v>12</v>
      </c>
      <c r="C81" s="17" t="s">
        <v>236</v>
      </c>
      <c r="D81" s="17" t="s">
        <v>237</v>
      </c>
      <c r="E81" s="18">
        <v>0</v>
      </c>
      <c r="F81" s="18">
        <v>9021667</v>
      </c>
      <c r="G81" s="18">
        <v>0</v>
      </c>
      <c r="H81" s="18">
        <v>0</v>
      </c>
      <c r="I81" s="18">
        <v>0</v>
      </c>
      <c r="J81" s="18">
        <v>0</v>
      </c>
      <c r="K81" s="19">
        <f t="shared" si="4"/>
        <v>0</v>
      </c>
      <c r="L81" s="29">
        <f t="shared" si="5"/>
        <v>9021667</v>
      </c>
      <c r="M81" s="30">
        <f t="shared" si="6"/>
        <v>0.0007853046724111845</v>
      </c>
      <c r="N81" s="19" t="e">
        <f t="shared" si="7"/>
        <v>#DIV/0!</v>
      </c>
    </row>
    <row r="82" spans="1:14" ht="15">
      <c r="A82" s="16" t="s">
        <v>15</v>
      </c>
      <c r="B82" s="17" t="s">
        <v>16</v>
      </c>
      <c r="C82" s="17" t="s">
        <v>238</v>
      </c>
      <c r="D82" s="17" t="s">
        <v>239</v>
      </c>
      <c r="E82" s="18">
        <v>56000000</v>
      </c>
      <c r="F82" s="18">
        <v>72633333</v>
      </c>
      <c r="G82" s="18">
        <v>63721806.7</v>
      </c>
      <c r="H82" s="18">
        <v>30339449.85</v>
      </c>
      <c r="I82" s="18">
        <v>30337559.85</v>
      </c>
      <c r="J82" s="18">
        <v>33382356.85</v>
      </c>
      <c r="K82" s="19">
        <f t="shared" si="4"/>
        <v>0.8773080356920975</v>
      </c>
      <c r="L82" s="29">
        <f t="shared" si="5"/>
        <v>8911526.299999997</v>
      </c>
      <c r="M82" s="30">
        <f t="shared" si="6"/>
        <v>0.0007757173083095566</v>
      </c>
      <c r="N82" s="19">
        <f t="shared" si="7"/>
        <v>0.5238764965840179</v>
      </c>
    </row>
    <row r="83" spans="1:14" ht="26.25">
      <c r="A83" s="16" t="s">
        <v>11</v>
      </c>
      <c r="B83" s="17" t="s">
        <v>12</v>
      </c>
      <c r="C83" s="17" t="s">
        <v>240</v>
      </c>
      <c r="D83" s="17" t="s">
        <v>241</v>
      </c>
      <c r="E83" s="18">
        <v>14000000</v>
      </c>
      <c r="F83" s="18">
        <v>12600000</v>
      </c>
      <c r="G83" s="18">
        <v>3717759.81</v>
      </c>
      <c r="H83" s="18">
        <v>1645913.85</v>
      </c>
      <c r="I83" s="18">
        <v>1645913.85</v>
      </c>
      <c r="J83" s="18">
        <v>2071845.96</v>
      </c>
      <c r="K83" s="19">
        <f t="shared" si="4"/>
        <v>0.2950603023809524</v>
      </c>
      <c r="L83" s="29">
        <f t="shared" si="5"/>
        <v>8882240.19</v>
      </c>
      <c r="M83" s="30">
        <f t="shared" si="6"/>
        <v>0.0007731680544942976</v>
      </c>
      <c r="N83" s="19">
        <f t="shared" si="7"/>
        <v>0.5572834356934963</v>
      </c>
    </row>
    <row r="84" spans="1:14" ht="26.25">
      <c r="A84" s="16" t="s">
        <v>11</v>
      </c>
      <c r="B84" s="17" t="s">
        <v>12</v>
      </c>
      <c r="C84" s="17" t="s">
        <v>242</v>
      </c>
      <c r="D84" s="17" t="s">
        <v>243</v>
      </c>
      <c r="E84" s="18">
        <v>18400000</v>
      </c>
      <c r="F84" s="18">
        <v>18400000</v>
      </c>
      <c r="G84" s="18">
        <v>10151706.48</v>
      </c>
      <c r="H84" s="18">
        <v>5381191.08</v>
      </c>
      <c r="I84" s="18">
        <v>5381191.08</v>
      </c>
      <c r="J84" s="18">
        <v>4770515.4</v>
      </c>
      <c r="K84" s="19">
        <f t="shared" si="4"/>
        <v>0.5517231782608696</v>
      </c>
      <c r="L84" s="29">
        <f t="shared" si="5"/>
        <v>8248293.52</v>
      </c>
      <c r="M84" s="30">
        <f t="shared" si="6"/>
        <v>0.0007179852061348413</v>
      </c>
      <c r="N84" s="19">
        <f t="shared" si="7"/>
        <v>0.4699225109983676</v>
      </c>
    </row>
    <row r="85" spans="1:14" ht="15">
      <c r="A85" s="16" t="s">
        <v>23</v>
      </c>
      <c r="B85" s="17" t="s">
        <v>24</v>
      </c>
      <c r="C85" s="17" t="s">
        <v>244</v>
      </c>
      <c r="D85" s="17" t="s">
        <v>245</v>
      </c>
      <c r="E85" s="18">
        <v>6237053395</v>
      </c>
      <c r="F85" s="18">
        <v>6746294310</v>
      </c>
      <c r="G85" s="18">
        <v>6738120436.08</v>
      </c>
      <c r="H85" s="18">
        <v>6738120436.08</v>
      </c>
      <c r="I85" s="18">
        <v>6738120436.08</v>
      </c>
      <c r="J85" s="18">
        <v>0</v>
      </c>
      <c r="K85" s="19">
        <f t="shared" si="4"/>
        <v>0.9987883905527388</v>
      </c>
      <c r="L85" s="29">
        <f t="shared" si="5"/>
        <v>8173873.920000076</v>
      </c>
      <c r="M85" s="30">
        <f t="shared" si="6"/>
        <v>0.0007115072393024465</v>
      </c>
      <c r="N85" s="19">
        <f t="shared" si="7"/>
        <v>0</v>
      </c>
    </row>
    <row r="86" spans="1:14" ht="15">
      <c r="A86" s="16" t="s">
        <v>11</v>
      </c>
      <c r="B86" s="17" t="s">
        <v>12</v>
      </c>
      <c r="C86" s="17" t="s">
        <v>246</v>
      </c>
      <c r="D86" s="17" t="s">
        <v>247</v>
      </c>
      <c r="E86" s="18">
        <v>14910000</v>
      </c>
      <c r="F86" s="18">
        <v>14910000</v>
      </c>
      <c r="G86" s="18">
        <v>6767549.97</v>
      </c>
      <c r="H86" s="18">
        <v>2061374.71</v>
      </c>
      <c r="I86" s="18">
        <v>1879953.88</v>
      </c>
      <c r="J86" s="18">
        <v>4706175.26</v>
      </c>
      <c r="K86" s="19">
        <f t="shared" si="4"/>
        <v>0.45389335814889337</v>
      </c>
      <c r="L86" s="29">
        <f t="shared" si="5"/>
        <v>8142450.03</v>
      </c>
      <c r="M86" s="30">
        <f t="shared" si="6"/>
        <v>0.0007087718991882087</v>
      </c>
      <c r="N86" s="19">
        <f t="shared" si="7"/>
        <v>0.6954031046482247</v>
      </c>
    </row>
    <row r="87" spans="1:14" ht="26.25">
      <c r="A87" s="16" t="s">
        <v>11</v>
      </c>
      <c r="B87" s="17" t="s">
        <v>12</v>
      </c>
      <c r="C87" s="17" t="s">
        <v>248</v>
      </c>
      <c r="D87" s="17" t="s">
        <v>249</v>
      </c>
      <c r="E87" s="18">
        <v>20412000</v>
      </c>
      <c r="F87" s="18">
        <v>21745334</v>
      </c>
      <c r="G87" s="18">
        <v>13972890.33</v>
      </c>
      <c r="H87" s="18">
        <v>9568791.78</v>
      </c>
      <c r="I87" s="18">
        <v>9562658.13</v>
      </c>
      <c r="J87" s="18">
        <v>4404098.55</v>
      </c>
      <c r="K87" s="19">
        <f t="shared" si="4"/>
        <v>0.6425695889518184</v>
      </c>
      <c r="L87" s="29">
        <f t="shared" si="5"/>
        <v>7772443.67</v>
      </c>
      <c r="M87" s="30">
        <f t="shared" si="6"/>
        <v>0.000676564134998968</v>
      </c>
      <c r="N87" s="19">
        <f t="shared" si="7"/>
        <v>0.31518880102739627</v>
      </c>
    </row>
    <row r="88" spans="1:14" ht="15">
      <c r="A88" s="16" t="s">
        <v>11</v>
      </c>
      <c r="B88" s="17" t="s">
        <v>12</v>
      </c>
      <c r="C88" s="17" t="s">
        <v>250</v>
      </c>
      <c r="D88" s="17" t="s">
        <v>251</v>
      </c>
      <c r="E88" s="18">
        <v>20500000</v>
      </c>
      <c r="F88" s="18">
        <v>20500000</v>
      </c>
      <c r="G88" s="18">
        <v>12757821.4</v>
      </c>
      <c r="H88" s="18">
        <v>432346.5</v>
      </c>
      <c r="I88" s="18">
        <v>432346.5</v>
      </c>
      <c r="J88" s="18">
        <v>12325474.9</v>
      </c>
      <c r="K88" s="19">
        <f t="shared" si="4"/>
        <v>0.6223327512195123</v>
      </c>
      <c r="L88" s="29">
        <f t="shared" si="5"/>
        <v>7742178.6</v>
      </c>
      <c r="M88" s="30">
        <f t="shared" si="6"/>
        <v>0.0006739296661273224</v>
      </c>
      <c r="N88" s="19">
        <f t="shared" si="7"/>
        <v>0.9661112594035843</v>
      </c>
    </row>
    <row r="89" spans="1:14" ht="26.25">
      <c r="A89" s="16" t="s">
        <v>17</v>
      </c>
      <c r="B89" s="17" t="s">
        <v>18</v>
      </c>
      <c r="C89" s="17" t="s">
        <v>252</v>
      </c>
      <c r="D89" s="17" t="s">
        <v>253</v>
      </c>
      <c r="E89" s="18">
        <v>13000000</v>
      </c>
      <c r="F89" s="18">
        <v>12000000</v>
      </c>
      <c r="G89" s="18">
        <v>4411935.29</v>
      </c>
      <c r="H89" s="18">
        <v>3448712.94</v>
      </c>
      <c r="I89" s="18">
        <v>3448712.94</v>
      </c>
      <c r="J89" s="18">
        <v>963222.35</v>
      </c>
      <c r="K89" s="19">
        <f t="shared" si="4"/>
        <v>0.36766127416666666</v>
      </c>
      <c r="L89" s="29">
        <f t="shared" si="5"/>
        <v>7588064.71</v>
      </c>
      <c r="M89" s="30">
        <f t="shared" si="6"/>
        <v>0.0006605145890799804</v>
      </c>
      <c r="N89" s="19">
        <f t="shared" si="7"/>
        <v>0.21832195775473398</v>
      </c>
    </row>
    <row r="90" spans="1:14" ht="26.25">
      <c r="A90" s="16" t="s">
        <v>11</v>
      </c>
      <c r="B90" s="17" t="s">
        <v>12</v>
      </c>
      <c r="C90" s="17" t="s">
        <v>254</v>
      </c>
      <c r="D90" s="17" t="s">
        <v>255</v>
      </c>
      <c r="E90" s="18">
        <v>18500000</v>
      </c>
      <c r="F90" s="18">
        <v>19372931</v>
      </c>
      <c r="G90" s="18">
        <v>12294742.57</v>
      </c>
      <c r="H90" s="18">
        <v>9067659.45</v>
      </c>
      <c r="I90" s="18">
        <v>9067659.45</v>
      </c>
      <c r="J90" s="18">
        <v>3227083.12</v>
      </c>
      <c r="K90" s="19">
        <f t="shared" si="4"/>
        <v>0.6346351292945812</v>
      </c>
      <c r="L90" s="29">
        <f t="shared" si="5"/>
        <v>7078188.43</v>
      </c>
      <c r="M90" s="30">
        <f t="shared" si="6"/>
        <v>0.0006161316357925631</v>
      </c>
      <c r="N90" s="19">
        <f t="shared" si="7"/>
        <v>0.2624766725798961</v>
      </c>
    </row>
    <row r="91" spans="1:14" ht="26.25">
      <c r="A91" s="16" t="s">
        <v>11</v>
      </c>
      <c r="B91" s="17" t="s">
        <v>12</v>
      </c>
      <c r="C91" s="17" t="s">
        <v>256</v>
      </c>
      <c r="D91" s="17" t="s">
        <v>257</v>
      </c>
      <c r="E91" s="18">
        <v>12700000</v>
      </c>
      <c r="F91" s="18">
        <v>12700000</v>
      </c>
      <c r="G91" s="18">
        <v>5788406.35</v>
      </c>
      <c r="H91" s="18">
        <v>1000000</v>
      </c>
      <c r="I91" s="18">
        <v>1000000</v>
      </c>
      <c r="J91" s="18">
        <v>4788406.35</v>
      </c>
      <c r="K91" s="19">
        <f t="shared" si="4"/>
        <v>0.4557800275590551</v>
      </c>
      <c r="L91" s="29">
        <f t="shared" si="5"/>
        <v>6911593.65</v>
      </c>
      <c r="M91" s="30">
        <f t="shared" si="6"/>
        <v>0.0006016301407658333</v>
      </c>
      <c r="N91" s="19">
        <f t="shared" si="7"/>
        <v>0.8272408777935917</v>
      </c>
    </row>
    <row r="92" spans="1:14" ht="26.25">
      <c r="A92" s="16" t="s">
        <v>17</v>
      </c>
      <c r="B92" s="17" t="s">
        <v>18</v>
      </c>
      <c r="C92" s="17" t="s">
        <v>258</v>
      </c>
      <c r="D92" s="17" t="s">
        <v>259</v>
      </c>
      <c r="E92" s="18">
        <v>30000000</v>
      </c>
      <c r="F92" s="18">
        <v>38000000</v>
      </c>
      <c r="G92" s="18">
        <v>31161265.36</v>
      </c>
      <c r="H92" s="18">
        <v>10154560.4</v>
      </c>
      <c r="I92" s="18">
        <v>10045255.43</v>
      </c>
      <c r="J92" s="18">
        <v>21006704.96</v>
      </c>
      <c r="K92" s="19">
        <f t="shared" si="4"/>
        <v>0.8200332989473684</v>
      </c>
      <c r="L92" s="29">
        <f t="shared" si="5"/>
        <v>6838734.640000001</v>
      </c>
      <c r="M92" s="30">
        <f t="shared" si="6"/>
        <v>0.0005952880178543744</v>
      </c>
      <c r="N92" s="19">
        <f t="shared" si="7"/>
        <v>0.674128753030843</v>
      </c>
    </row>
    <row r="93" spans="1:14" ht="26.25">
      <c r="A93" s="16" t="s">
        <v>11</v>
      </c>
      <c r="B93" s="17" t="s">
        <v>12</v>
      </c>
      <c r="C93" s="17" t="s">
        <v>260</v>
      </c>
      <c r="D93" s="17" t="s">
        <v>261</v>
      </c>
      <c r="E93" s="18">
        <v>46510000</v>
      </c>
      <c r="F93" s="18">
        <v>53176666</v>
      </c>
      <c r="G93" s="18">
        <v>46346105.33</v>
      </c>
      <c r="H93" s="18">
        <v>30655067.1</v>
      </c>
      <c r="I93" s="18">
        <v>30655067.1</v>
      </c>
      <c r="J93" s="18">
        <v>15691038.23</v>
      </c>
      <c r="K93" s="19">
        <f t="shared" si="4"/>
        <v>0.8715496629668358</v>
      </c>
      <c r="L93" s="29">
        <f t="shared" si="5"/>
        <v>6830560.670000002</v>
      </c>
      <c r="M93" s="30">
        <f t="shared" si="6"/>
        <v>0.0005945765022516428</v>
      </c>
      <c r="N93" s="19">
        <f t="shared" si="7"/>
        <v>0.3385621751444805</v>
      </c>
    </row>
    <row r="94" spans="1:14" ht="26.25">
      <c r="A94" s="16" t="s">
        <v>13</v>
      </c>
      <c r="B94" s="17" t="s">
        <v>14</v>
      </c>
      <c r="C94" s="17" t="s">
        <v>262</v>
      </c>
      <c r="D94" s="17" t="s">
        <v>263</v>
      </c>
      <c r="E94" s="18">
        <v>5750000</v>
      </c>
      <c r="F94" s="18">
        <v>8916667</v>
      </c>
      <c r="G94" s="18">
        <v>2315208.35</v>
      </c>
      <c r="H94" s="18">
        <v>262051.74</v>
      </c>
      <c r="I94" s="18">
        <v>226544.45</v>
      </c>
      <c r="J94" s="18">
        <v>2053156.61</v>
      </c>
      <c r="K94" s="19">
        <f t="shared" si="4"/>
        <v>0.259649524872915</v>
      </c>
      <c r="L94" s="29">
        <f t="shared" si="5"/>
        <v>6601458.65</v>
      </c>
      <c r="M94" s="30">
        <f t="shared" si="6"/>
        <v>0.0005746339698166902</v>
      </c>
      <c r="N94" s="19">
        <f t="shared" si="7"/>
        <v>0.8868128909434868</v>
      </c>
    </row>
    <row r="95" spans="1:14" ht="26.25">
      <c r="A95" s="16" t="s">
        <v>11</v>
      </c>
      <c r="B95" s="17" t="s">
        <v>12</v>
      </c>
      <c r="C95" s="17" t="s">
        <v>264</v>
      </c>
      <c r="D95" s="17" t="s">
        <v>265</v>
      </c>
      <c r="E95" s="18">
        <v>17000000</v>
      </c>
      <c r="F95" s="18">
        <v>17000000</v>
      </c>
      <c r="G95" s="18">
        <v>10485053.26</v>
      </c>
      <c r="H95" s="18">
        <v>6703790</v>
      </c>
      <c r="I95" s="18">
        <v>6703790</v>
      </c>
      <c r="J95" s="18">
        <v>3781263.26</v>
      </c>
      <c r="K95" s="19">
        <f t="shared" si="4"/>
        <v>0.6167678388235294</v>
      </c>
      <c r="L95" s="29">
        <f t="shared" si="5"/>
        <v>6514946.74</v>
      </c>
      <c r="M95" s="30">
        <f t="shared" si="6"/>
        <v>0.0005671034095397241</v>
      </c>
      <c r="N95" s="19">
        <f t="shared" si="7"/>
        <v>0.36063367216505676</v>
      </c>
    </row>
    <row r="96" spans="1:14" ht="26.25">
      <c r="A96" s="16" t="s">
        <v>11</v>
      </c>
      <c r="B96" s="17" t="s">
        <v>12</v>
      </c>
      <c r="C96" s="17" t="s">
        <v>266</v>
      </c>
      <c r="D96" s="17" t="s">
        <v>267</v>
      </c>
      <c r="E96" s="18">
        <v>0</v>
      </c>
      <c r="F96" s="18">
        <v>6350000</v>
      </c>
      <c r="G96" s="18">
        <v>0</v>
      </c>
      <c r="H96" s="18">
        <v>0</v>
      </c>
      <c r="I96" s="18">
        <v>0</v>
      </c>
      <c r="J96" s="18">
        <v>0</v>
      </c>
      <c r="K96" s="19">
        <f t="shared" si="4"/>
        <v>0</v>
      </c>
      <c r="L96" s="29">
        <f t="shared" si="5"/>
        <v>6350000</v>
      </c>
      <c r="M96" s="30">
        <f t="shared" si="6"/>
        <v>0.000552745370651679</v>
      </c>
      <c r="N96" s="19" t="e">
        <f t="shared" si="7"/>
        <v>#DIV/0!</v>
      </c>
    </row>
    <row r="97" spans="1:14" ht="51.75">
      <c r="A97" s="16" t="s">
        <v>21</v>
      </c>
      <c r="B97" s="17" t="s">
        <v>22</v>
      </c>
      <c r="C97" s="17" t="s">
        <v>268</v>
      </c>
      <c r="D97" s="17" t="s">
        <v>269</v>
      </c>
      <c r="E97" s="18">
        <v>6347646</v>
      </c>
      <c r="F97" s="18">
        <v>6347646</v>
      </c>
      <c r="G97" s="18">
        <v>0</v>
      </c>
      <c r="H97" s="18">
        <v>0</v>
      </c>
      <c r="I97" s="18">
        <v>0</v>
      </c>
      <c r="J97" s="18">
        <v>0</v>
      </c>
      <c r="K97" s="19">
        <f t="shared" si="4"/>
        <v>0</v>
      </c>
      <c r="L97" s="29">
        <f t="shared" si="5"/>
        <v>6347646</v>
      </c>
      <c r="M97" s="30">
        <f t="shared" si="6"/>
        <v>0.0005525404631552201</v>
      </c>
      <c r="N97" s="19" t="e">
        <f t="shared" si="7"/>
        <v>#DIV/0!</v>
      </c>
    </row>
    <row r="98" spans="1:14" ht="15">
      <c r="A98" s="16" t="s">
        <v>11</v>
      </c>
      <c r="B98" s="17" t="s">
        <v>12</v>
      </c>
      <c r="C98" s="17" t="s">
        <v>270</v>
      </c>
      <c r="D98" s="17" t="s">
        <v>271</v>
      </c>
      <c r="E98" s="18">
        <v>8000000</v>
      </c>
      <c r="F98" s="18">
        <v>8000000</v>
      </c>
      <c r="G98" s="18">
        <v>1683964.4</v>
      </c>
      <c r="H98" s="18">
        <v>1075000</v>
      </c>
      <c r="I98" s="18">
        <v>1075000</v>
      </c>
      <c r="J98" s="18">
        <v>608964.4</v>
      </c>
      <c r="K98" s="19">
        <f t="shared" si="4"/>
        <v>0.21049554999999998</v>
      </c>
      <c r="L98" s="29">
        <f t="shared" si="5"/>
        <v>6316035.6</v>
      </c>
      <c r="M98" s="30">
        <f t="shared" si="6"/>
        <v>0.0005497888879954645</v>
      </c>
      <c r="N98" s="19">
        <f t="shared" si="7"/>
        <v>0.36162545954059366</v>
      </c>
    </row>
    <row r="99" spans="1:14" ht="51.75">
      <c r="A99" s="16" t="s">
        <v>13</v>
      </c>
      <c r="B99" s="17" t="s">
        <v>14</v>
      </c>
      <c r="C99" s="17" t="s">
        <v>272</v>
      </c>
      <c r="D99" s="17" t="s">
        <v>273</v>
      </c>
      <c r="E99" s="18">
        <v>6100000</v>
      </c>
      <c r="F99" s="18">
        <v>6100000</v>
      </c>
      <c r="G99" s="18">
        <v>0</v>
      </c>
      <c r="H99" s="18">
        <v>0</v>
      </c>
      <c r="I99" s="18">
        <v>0</v>
      </c>
      <c r="J99" s="18">
        <v>0</v>
      </c>
      <c r="K99" s="19">
        <f t="shared" si="4"/>
        <v>0</v>
      </c>
      <c r="L99" s="29">
        <f t="shared" si="5"/>
        <v>6100000</v>
      </c>
      <c r="M99" s="30">
        <f t="shared" si="6"/>
        <v>0.0005309837418858649</v>
      </c>
      <c r="N99" s="19" t="e">
        <f t="shared" si="7"/>
        <v>#DIV/0!</v>
      </c>
    </row>
    <row r="100" spans="1:14" ht="26.25">
      <c r="A100" s="16" t="s">
        <v>25</v>
      </c>
      <c r="B100" s="17" t="s">
        <v>26</v>
      </c>
      <c r="C100" s="17" t="s">
        <v>274</v>
      </c>
      <c r="D100" s="17" t="s">
        <v>275</v>
      </c>
      <c r="E100" s="18">
        <v>2500000</v>
      </c>
      <c r="F100" s="18">
        <v>8333333</v>
      </c>
      <c r="G100" s="18">
        <v>2235807.83</v>
      </c>
      <c r="H100" s="18">
        <v>179820</v>
      </c>
      <c r="I100" s="18">
        <v>179820</v>
      </c>
      <c r="J100" s="18">
        <v>2055987.83</v>
      </c>
      <c r="K100" s="19">
        <f t="shared" si="4"/>
        <v>0.268296950331878</v>
      </c>
      <c r="L100" s="29">
        <f t="shared" si="5"/>
        <v>6097525.17</v>
      </c>
      <c r="M100" s="30">
        <f t="shared" si="6"/>
        <v>0.0005307683165589909</v>
      </c>
      <c r="N100" s="19">
        <f t="shared" si="7"/>
        <v>0.9195726942239039</v>
      </c>
    </row>
    <row r="101" spans="1:14" ht="15">
      <c r="A101" s="16" t="s">
        <v>11</v>
      </c>
      <c r="B101" s="17" t="s">
        <v>12</v>
      </c>
      <c r="C101" s="17" t="s">
        <v>276</v>
      </c>
      <c r="D101" s="17" t="s">
        <v>277</v>
      </c>
      <c r="E101" s="18">
        <v>8500000</v>
      </c>
      <c r="F101" s="18">
        <v>9959500</v>
      </c>
      <c r="G101" s="18">
        <v>4268107.36</v>
      </c>
      <c r="H101" s="18">
        <v>3483151.85</v>
      </c>
      <c r="I101" s="18">
        <v>3483151.85</v>
      </c>
      <c r="J101" s="18">
        <v>784955.51</v>
      </c>
      <c r="K101" s="19">
        <f t="shared" si="4"/>
        <v>0.4285463487122848</v>
      </c>
      <c r="L101" s="29">
        <f t="shared" si="5"/>
        <v>5691392.64</v>
      </c>
      <c r="M101" s="30">
        <f t="shared" si="6"/>
        <v>0.0004954158951686674</v>
      </c>
      <c r="N101" s="19">
        <f t="shared" si="7"/>
        <v>0.18391184752203607</v>
      </c>
    </row>
    <row r="102" spans="1:14" ht="26.25">
      <c r="A102" s="16" t="s">
        <v>11</v>
      </c>
      <c r="B102" s="17" t="s">
        <v>12</v>
      </c>
      <c r="C102" s="17" t="s">
        <v>278</v>
      </c>
      <c r="D102" s="17" t="s">
        <v>279</v>
      </c>
      <c r="E102" s="18">
        <v>53514000</v>
      </c>
      <c r="F102" s="18">
        <v>53514000</v>
      </c>
      <c r="G102" s="18">
        <v>48046740.24</v>
      </c>
      <c r="H102" s="18">
        <v>40161161.98</v>
      </c>
      <c r="I102" s="18">
        <v>39533935.47</v>
      </c>
      <c r="J102" s="18">
        <v>7885578.26</v>
      </c>
      <c r="K102" s="19">
        <f t="shared" si="4"/>
        <v>0.8978349635609374</v>
      </c>
      <c r="L102" s="29">
        <f t="shared" si="5"/>
        <v>5467259.759999998</v>
      </c>
      <c r="M102" s="30">
        <f t="shared" si="6"/>
        <v>0.00047590590905357617</v>
      </c>
      <c r="N102" s="19">
        <f t="shared" si="7"/>
        <v>0.1641230647617396</v>
      </c>
    </row>
    <row r="103" spans="1:14" ht="15">
      <c r="A103" s="16" t="s">
        <v>11</v>
      </c>
      <c r="B103" s="17" t="s">
        <v>12</v>
      </c>
      <c r="C103" s="17" t="s">
        <v>280</v>
      </c>
      <c r="D103" s="17" t="s">
        <v>281</v>
      </c>
      <c r="E103" s="18">
        <v>10000000</v>
      </c>
      <c r="F103" s="18">
        <v>10000000</v>
      </c>
      <c r="G103" s="18">
        <v>4751679.79</v>
      </c>
      <c r="H103" s="18">
        <v>4434231.52</v>
      </c>
      <c r="I103" s="18">
        <v>4434231.52</v>
      </c>
      <c r="J103" s="18">
        <v>317448.27</v>
      </c>
      <c r="K103" s="19">
        <f t="shared" si="4"/>
        <v>0.475167979</v>
      </c>
      <c r="L103" s="29">
        <f t="shared" si="5"/>
        <v>5248320.21</v>
      </c>
      <c r="M103" s="30">
        <f t="shared" si="6"/>
        <v>0.00045684798421655876</v>
      </c>
      <c r="N103" s="19">
        <f t="shared" si="7"/>
        <v>0.06680758890110312</v>
      </c>
    </row>
    <row r="104" spans="1:14" ht="26.25">
      <c r="A104" s="16" t="s">
        <v>13</v>
      </c>
      <c r="B104" s="17" t="s">
        <v>14</v>
      </c>
      <c r="C104" s="17" t="s">
        <v>282</v>
      </c>
      <c r="D104" s="17" t="s">
        <v>283</v>
      </c>
      <c r="E104" s="18">
        <v>38500000</v>
      </c>
      <c r="F104" s="18">
        <v>41200000</v>
      </c>
      <c r="G104" s="18">
        <v>36367975.39</v>
      </c>
      <c r="H104" s="18">
        <v>1594005.19</v>
      </c>
      <c r="I104" s="18">
        <v>1594005.19</v>
      </c>
      <c r="J104" s="18">
        <v>34773970.2</v>
      </c>
      <c r="K104" s="19">
        <f t="shared" si="4"/>
        <v>0.8827178492718447</v>
      </c>
      <c r="L104" s="29">
        <f t="shared" si="5"/>
        <v>4832024.609999999</v>
      </c>
      <c r="M104" s="30">
        <f t="shared" si="6"/>
        <v>0.0004206109030003913</v>
      </c>
      <c r="N104" s="19">
        <f t="shared" si="7"/>
        <v>0.9561700872015466</v>
      </c>
    </row>
    <row r="105" spans="1:14" ht="26.25">
      <c r="A105" s="16" t="s">
        <v>15</v>
      </c>
      <c r="B105" s="17" t="s">
        <v>16</v>
      </c>
      <c r="C105" s="17" t="s">
        <v>284</v>
      </c>
      <c r="D105" s="17" t="s">
        <v>285</v>
      </c>
      <c r="E105" s="18">
        <v>0</v>
      </c>
      <c r="F105" s="18">
        <v>4766666</v>
      </c>
      <c r="G105" s="18">
        <v>0</v>
      </c>
      <c r="H105" s="18">
        <v>0</v>
      </c>
      <c r="I105" s="18">
        <v>0</v>
      </c>
      <c r="J105" s="18">
        <v>0</v>
      </c>
      <c r="K105" s="19">
        <f t="shared" si="4"/>
        <v>0</v>
      </c>
      <c r="L105" s="29">
        <f t="shared" si="5"/>
        <v>4766666</v>
      </c>
      <c r="M105" s="30">
        <f t="shared" si="6"/>
        <v>0.0004149216637705128</v>
      </c>
      <c r="N105" s="19" t="e">
        <f t="shared" si="7"/>
        <v>#DIV/0!</v>
      </c>
    </row>
    <row r="106" spans="1:14" ht="15">
      <c r="A106" s="16" t="s">
        <v>11</v>
      </c>
      <c r="B106" s="17" t="s">
        <v>12</v>
      </c>
      <c r="C106" s="17" t="s">
        <v>286</v>
      </c>
      <c r="D106" s="17" t="s">
        <v>287</v>
      </c>
      <c r="E106" s="18">
        <v>2850000</v>
      </c>
      <c r="F106" s="18">
        <v>5250000</v>
      </c>
      <c r="G106" s="18">
        <v>717150.9</v>
      </c>
      <c r="H106" s="18">
        <v>571688.8</v>
      </c>
      <c r="I106" s="18">
        <v>571688.8</v>
      </c>
      <c r="J106" s="18">
        <v>145462.1</v>
      </c>
      <c r="K106" s="19">
        <f t="shared" si="4"/>
        <v>0.13660017142857142</v>
      </c>
      <c r="L106" s="29">
        <f t="shared" si="5"/>
        <v>4532849.1</v>
      </c>
      <c r="M106" s="30">
        <f t="shared" si="6"/>
        <v>0.0003945687174626188</v>
      </c>
      <c r="N106" s="19">
        <f t="shared" si="7"/>
        <v>0.20283332280556296</v>
      </c>
    </row>
    <row r="107" spans="1:14" ht="26.25">
      <c r="A107" s="16" t="s">
        <v>17</v>
      </c>
      <c r="B107" s="17" t="s">
        <v>18</v>
      </c>
      <c r="C107" s="17" t="s">
        <v>288</v>
      </c>
      <c r="D107" s="17" t="s">
        <v>289</v>
      </c>
      <c r="E107" s="18">
        <v>19650000</v>
      </c>
      <c r="F107" s="18">
        <v>17935000</v>
      </c>
      <c r="G107" s="18">
        <v>13736512.75</v>
      </c>
      <c r="H107" s="18">
        <v>9085820.38</v>
      </c>
      <c r="I107" s="18">
        <v>9019180.64</v>
      </c>
      <c r="J107" s="18">
        <v>4650692.37</v>
      </c>
      <c r="K107" s="19">
        <f t="shared" si="4"/>
        <v>0.7659053666016169</v>
      </c>
      <c r="L107" s="29">
        <f t="shared" si="5"/>
        <v>4198487.25</v>
      </c>
      <c r="M107" s="30">
        <f t="shared" si="6"/>
        <v>0.0003654636836500155</v>
      </c>
      <c r="N107" s="19">
        <f t="shared" si="7"/>
        <v>0.33856426697525543</v>
      </c>
    </row>
    <row r="108" spans="1:14" ht="26.25">
      <c r="A108" s="16" t="s">
        <v>11</v>
      </c>
      <c r="B108" s="17" t="s">
        <v>12</v>
      </c>
      <c r="C108" s="17" t="s">
        <v>290</v>
      </c>
      <c r="D108" s="17" t="s">
        <v>291</v>
      </c>
      <c r="E108" s="18">
        <v>15000000</v>
      </c>
      <c r="F108" s="18">
        <v>15000000</v>
      </c>
      <c r="G108" s="18">
        <v>10858049.85</v>
      </c>
      <c r="H108" s="18">
        <v>2263899.11</v>
      </c>
      <c r="I108" s="18">
        <v>2263899.11</v>
      </c>
      <c r="J108" s="18">
        <v>8594150.74</v>
      </c>
      <c r="K108" s="19">
        <f t="shared" si="4"/>
        <v>0.72386999</v>
      </c>
      <c r="L108" s="29">
        <f t="shared" si="5"/>
        <v>4141950.1500000004</v>
      </c>
      <c r="M108" s="30">
        <f t="shared" si="6"/>
        <v>0.00036054232612323274</v>
      </c>
      <c r="N108" s="19">
        <f t="shared" si="7"/>
        <v>0.7915003945206607</v>
      </c>
    </row>
    <row r="109" spans="1:14" ht="15">
      <c r="A109" s="16" t="s">
        <v>11</v>
      </c>
      <c r="B109" s="17" t="s">
        <v>12</v>
      </c>
      <c r="C109" s="17" t="s">
        <v>292</v>
      </c>
      <c r="D109" s="17" t="s">
        <v>293</v>
      </c>
      <c r="E109" s="18">
        <v>115500000</v>
      </c>
      <c r="F109" s="18">
        <v>134100000</v>
      </c>
      <c r="G109" s="18">
        <v>129986676.25</v>
      </c>
      <c r="H109" s="18">
        <v>106780570.84</v>
      </c>
      <c r="I109" s="18">
        <v>106780570.84</v>
      </c>
      <c r="J109" s="18">
        <v>23206105.41</v>
      </c>
      <c r="K109" s="19">
        <f t="shared" si="4"/>
        <v>0.9693264448173006</v>
      </c>
      <c r="L109" s="29">
        <f t="shared" si="5"/>
        <v>4113323.75</v>
      </c>
      <c r="M109" s="30">
        <f t="shared" si="6"/>
        <v>0.00035805049776442587</v>
      </c>
      <c r="N109" s="19">
        <f t="shared" si="7"/>
        <v>0.17852680043428681</v>
      </c>
    </row>
    <row r="110" spans="1:14" ht="26.25">
      <c r="A110" s="16" t="s">
        <v>11</v>
      </c>
      <c r="B110" s="17" t="s">
        <v>12</v>
      </c>
      <c r="C110" s="17" t="s">
        <v>294</v>
      </c>
      <c r="D110" s="17" t="s">
        <v>295</v>
      </c>
      <c r="E110" s="18">
        <v>16000000</v>
      </c>
      <c r="F110" s="18">
        <v>16000000</v>
      </c>
      <c r="G110" s="18">
        <v>11901440.19</v>
      </c>
      <c r="H110" s="18">
        <v>5226972.84</v>
      </c>
      <c r="I110" s="18">
        <v>5226972.84</v>
      </c>
      <c r="J110" s="18">
        <v>6674467.35</v>
      </c>
      <c r="K110" s="19">
        <f t="shared" si="4"/>
        <v>0.7438400118749999</v>
      </c>
      <c r="L110" s="29">
        <f t="shared" si="5"/>
        <v>4098559.8100000005</v>
      </c>
      <c r="M110" s="30">
        <f t="shared" si="6"/>
        <v>0.0003567653482388229</v>
      </c>
      <c r="N110" s="19">
        <f t="shared" si="7"/>
        <v>0.5608117373566367</v>
      </c>
    </row>
    <row r="111" spans="1:14" ht="26.25">
      <c r="A111" s="16" t="s">
        <v>11</v>
      </c>
      <c r="B111" s="17" t="s">
        <v>12</v>
      </c>
      <c r="C111" s="17" t="s">
        <v>296</v>
      </c>
      <c r="D111" s="17" t="s">
        <v>297</v>
      </c>
      <c r="E111" s="18">
        <v>13000000</v>
      </c>
      <c r="F111" s="18">
        <v>13000000</v>
      </c>
      <c r="G111" s="18">
        <v>8931259.89</v>
      </c>
      <c r="H111" s="18">
        <v>3223879.08</v>
      </c>
      <c r="I111" s="18">
        <v>3223879.08</v>
      </c>
      <c r="J111" s="18">
        <v>5707380.81</v>
      </c>
      <c r="K111" s="19">
        <f t="shared" si="4"/>
        <v>0.6870199915384616</v>
      </c>
      <c r="L111" s="29">
        <f t="shared" si="5"/>
        <v>4068740.1099999994</v>
      </c>
      <c r="M111" s="30">
        <f t="shared" si="6"/>
        <v>0.00035416964727359105</v>
      </c>
      <c r="N111" s="19">
        <f t="shared" si="7"/>
        <v>0.6390342326047797</v>
      </c>
    </row>
    <row r="112" spans="1:14" ht="26.25">
      <c r="A112" s="16" t="s">
        <v>11</v>
      </c>
      <c r="B112" s="17" t="s">
        <v>12</v>
      </c>
      <c r="C112" s="17" t="s">
        <v>298</v>
      </c>
      <c r="D112" s="17" t="s">
        <v>299</v>
      </c>
      <c r="E112" s="18">
        <v>232000000</v>
      </c>
      <c r="F112" s="18">
        <v>236000000</v>
      </c>
      <c r="G112" s="18">
        <v>231999304.16</v>
      </c>
      <c r="H112" s="18">
        <v>168833550.65</v>
      </c>
      <c r="I112" s="18">
        <v>155285071.62</v>
      </c>
      <c r="J112" s="18">
        <v>63165753.51</v>
      </c>
      <c r="K112" s="19">
        <f t="shared" si="4"/>
        <v>0.9830478989830508</v>
      </c>
      <c r="L112" s="29">
        <f t="shared" si="5"/>
        <v>4000695.8400000036</v>
      </c>
      <c r="M112" s="30">
        <f t="shared" si="6"/>
        <v>0.0003482466307000681</v>
      </c>
      <c r="N112" s="19">
        <f t="shared" si="7"/>
        <v>0.27226699553563005</v>
      </c>
    </row>
    <row r="113" spans="1:14" ht="15">
      <c r="A113" s="16" t="s">
        <v>11</v>
      </c>
      <c r="B113" s="17" t="s">
        <v>12</v>
      </c>
      <c r="C113" s="17" t="s">
        <v>300</v>
      </c>
      <c r="D113" s="17" t="s">
        <v>301</v>
      </c>
      <c r="E113" s="18">
        <v>10000000</v>
      </c>
      <c r="F113" s="18">
        <v>10200000</v>
      </c>
      <c r="G113" s="18">
        <v>6230401.84</v>
      </c>
      <c r="H113" s="18">
        <v>2577372.42</v>
      </c>
      <c r="I113" s="18">
        <v>2577372.42</v>
      </c>
      <c r="J113" s="18">
        <v>3653029.42</v>
      </c>
      <c r="K113" s="19">
        <f t="shared" si="4"/>
        <v>0.6108237098039215</v>
      </c>
      <c r="L113" s="29">
        <f t="shared" si="5"/>
        <v>3969598.16</v>
      </c>
      <c r="M113" s="30">
        <f t="shared" si="6"/>
        <v>0.0003455396860295155</v>
      </c>
      <c r="N113" s="19">
        <f t="shared" si="7"/>
        <v>0.5863232442805005</v>
      </c>
    </row>
    <row r="114" spans="1:14" ht="26.25">
      <c r="A114" s="16" t="s">
        <v>11</v>
      </c>
      <c r="B114" s="17" t="s">
        <v>12</v>
      </c>
      <c r="C114" s="17" t="s">
        <v>302</v>
      </c>
      <c r="D114" s="17" t="s">
        <v>303</v>
      </c>
      <c r="E114" s="18">
        <v>107500000</v>
      </c>
      <c r="F114" s="18">
        <v>110666667</v>
      </c>
      <c r="G114" s="18">
        <v>106829756.64</v>
      </c>
      <c r="H114" s="18">
        <v>74824838.91</v>
      </c>
      <c r="I114" s="18">
        <v>72607479.1</v>
      </c>
      <c r="J114" s="18">
        <v>32004917.73</v>
      </c>
      <c r="K114" s="19">
        <f t="shared" si="4"/>
        <v>0.9653291233574424</v>
      </c>
      <c r="L114" s="29">
        <f t="shared" si="5"/>
        <v>3836910.3599999994</v>
      </c>
      <c r="M114" s="30">
        <f t="shared" si="6"/>
        <v>0.00033398967544810503</v>
      </c>
      <c r="N114" s="19">
        <f t="shared" si="7"/>
        <v>0.2995880430379683</v>
      </c>
    </row>
    <row r="115" spans="1:14" ht="15">
      <c r="A115" s="16" t="s">
        <v>11</v>
      </c>
      <c r="B115" s="17" t="s">
        <v>12</v>
      </c>
      <c r="C115" s="17" t="s">
        <v>304</v>
      </c>
      <c r="D115" s="17" t="s">
        <v>305</v>
      </c>
      <c r="E115" s="18">
        <v>11000000</v>
      </c>
      <c r="F115" s="18">
        <v>11000000</v>
      </c>
      <c r="G115" s="18">
        <v>7224204.85</v>
      </c>
      <c r="H115" s="18">
        <v>3710382.74</v>
      </c>
      <c r="I115" s="18">
        <v>3710382.74</v>
      </c>
      <c r="J115" s="18">
        <v>3513822.11</v>
      </c>
      <c r="K115" s="19">
        <f t="shared" si="4"/>
        <v>0.6567458954545454</v>
      </c>
      <c r="L115" s="29">
        <f t="shared" si="5"/>
        <v>3775795.1500000004</v>
      </c>
      <c r="M115" s="30">
        <f t="shared" si="6"/>
        <v>0.000328669809400246</v>
      </c>
      <c r="N115" s="19">
        <f t="shared" si="7"/>
        <v>0.4863956910081253</v>
      </c>
    </row>
    <row r="116" spans="1:14" ht="26.25">
      <c r="A116" s="16" t="s">
        <v>17</v>
      </c>
      <c r="B116" s="17" t="s">
        <v>18</v>
      </c>
      <c r="C116" s="17" t="s">
        <v>306</v>
      </c>
      <c r="D116" s="17" t="s">
        <v>307</v>
      </c>
      <c r="E116" s="18">
        <v>50000000</v>
      </c>
      <c r="F116" s="18">
        <v>55000000</v>
      </c>
      <c r="G116" s="18">
        <v>51245048.19</v>
      </c>
      <c r="H116" s="18">
        <v>43910468.9</v>
      </c>
      <c r="I116" s="18">
        <v>43910468.9</v>
      </c>
      <c r="J116" s="18">
        <v>7334579.29</v>
      </c>
      <c r="K116" s="19">
        <f t="shared" si="4"/>
        <v>0.9317281489090908</v>
      </c>
      <c r="L116" s="29">
        <f t="shared" si="5"/>
        <v>3754951.8100000024</v>
      </c>
      <c r="M116" s="30">
        <f t="shared" si="6"/>
        <v>0.0003268554692909676</v>
      </c>
      <c r="N116" s="19">
        <f t="shared" si="7"/>
        <v>0.14312757132758977</v>
      </c>
    </row>
    <row r="117" spans="1:14" ht="26.25">
      <c r="A117" s="16" t="s">
        <v>19</v>
      </c>
      <c r="B117" s="17" t="s">
        <v>20</v>
      </c>
      <c r="C117" s="17" t="s">
        <v>308</v>
      </c>
      <c r="D117" s="17" t="s">
        <v>309</v>
      </c>
      <c r="E117" s="18">
        <v>593000000</v>
      </c>
      <c r="F117" s="18">
        <v>708000000</v>
      </c>
      <c r="G117" s="18">
        <v>704249181.84</v>
      </c>
      <c r="H117" s="18">
        <v>605436301.28</v>
      </c>
      <c r="I117" s="18">
        <v>604526606.09</v>
      </c>
      <c r="J117" s="18">
        <v>98812880.56</v>
      </c>
      <c r="K117" s="19">
        <f t="shared" si="4"/>
        <v>0.9947022342372882</v>
      </c>
      <c r="L117" s="29">
        <f t="shared" si="5"/>
        <v>3750818.1599999666</v>
      </c>
      <c r="M117" s="30">
        <f t="shared" si="6"/>
        <v>0.00032649564946397327</v>
      </c>
      <c r="N117" s="19">
        <f t="shared" si="7"/>
        <v>0.1403095425710406</v>
      </c>
    </row>
    <row r="118" spans="1:14" ht="26.25">
      <c r="A118" s="16" t="s">
        <v>11</v>
      </c>
      <c r="B118" s="17" t="s">
        <v>12</v>
      </c>
      <c r="C118" s="17" t="s">
        <v>310</v>
      </c>
      <c r="D118" s="17" t="s">
        <v>311</v>
      </c>
      <c r="E118" s="18">
        <v>6200000</v>
      </c>
      <c r="F118" s="18">
        <v>6200000</v>
      </c>
      <c r="G118" s="18">
        <v>2624235.74</v>
      </c>
      <c r="H118" s="18">
        <v>1555537.35</v>
      </c>
      <c r="I118" s="18">
        <v>1555537.35</v>
      </c>
      <c r="J118" s="18">
        <v>1068698.39</v>
      </c>
      <c r="K118" s="19">
        <f t="shared" si="4"/>
        <v>0.4232638290322581</v>
      </c>
      <c r="L118" s="29">
        <f t="shared" si="5"/>
        <v>3575764.26</v>
      </c>
      <c r="M118" s="30">
        <f t="shared" si="6"/>
        <v>0.00031125781752074436</v>
      </c>
      <c r="N118" s="19">
        <f t="shared" si="7"/>
        <v>0.4072417632723803</v>
      </c>
    </row>
    <row r="119" spans="1:14" ht="26.25">
      <c r="A119" s="16" t="s">
        <v>15</v>
      </c>
      <c r="B119" s="17" t="s">
        <v>16</v>
      </c>
      <c r="C119" s="17" t="s">
        <v>312</v>
      </c>
      <c r="D119" s="17" t="s">
        <v>313</v>
      </c>
      <c r="E119" s="18">
        <v>24000000</v>
      </c>
      <c r="F119" s="18">
        <v>32133334</v>
      </c>
      <c r="G119" s="18">
        <v>28702048.31</v>
      </c>
      <c r="H119" s="18">
        <v>22046456.96</v>
      </c>
      <c r="I119" s="18">
        <v>22042345.56</v>
      </c>
      <c r="J119" s="18">
        <v>6655591.35</v>
      </c>
      <c r="K119" s="19">
        <f t="shared" si="4"/>
        <v>0.893217252526613</v>
      </c>
      <c r="L119" s="29">
        <f t="shared" si="5"/>
        <v>3431285.6900000013</v>
      </c>
      <c r="M119" s="30">
        <f t="shared" si="6"/>
        <v>0.00029868146150092176</v>
      </c>
      <c r="N119" s="19">
        <f t="shared" si="7"/>
        <v>0.23188558802896111</v>
      </c>
    </row>
    <row r="120" spans="1:14" ht="15">
      <c r="A120" s="16" t="s">
        <v>11</v>
      </c>
      <c r="B120" s="17" t="s">
        <v>12</v>
      </c>
      <c r="C120" s="17" t="s">
        <v>314</v>
      </c>
      <c r="D120" s="17" t="s">
        <v>315</v>
      </c>
      <c r="E120" s="18">
        <v>10500000</v>
      </c>
      <c r="F120" s="18">
        <v>11400000</v>
      </c>
      <c r="G120" s="18">
        <v>8000000</v>
      </c>
      <c r="H120" s="18">
        <v>6000000</v>
      </c>
      <c r="I120" s="18">
        <v>6000000</v>
      </c>
      <c r="J120" s="18">
        <v>2000000</v>
      </c>
      <c r="K120" s="19">
        <f t="shared" si="4"/>
        <v>0.7017543859649122</v>
      </c>
      <c r="L120" s="29">
        <f t="shared" si="5"/>
        <v>3400000</v>
      </c>
      <c r="M120" s="30">
        <f t="shared" si="6"/>
        <v>0.00029595815121507223</v>
      </c>
      <c r="N120" s="19">
        <f t="shared" si="7"/>
        <v>0.25</v>
      </c>
    </row>
    <row r="121" spans="1:14" ht="15">
      <c r="A121" s="16" t="s">
        <v>11</v>
      </c>
      <c r="B121" s="17" t="s">
        <v>12</v>
      </c>
      <c r="C121" s="17" t="s">
        <v>316</v>
      </c>
      <c r="D121" s="17" t="s">
        <v>317</v>
      </c>
      <c r="E121" s="18">
        <v>9500000</v>
      </c>
      <c r="F121" s="18">
        <v>9500000</v>
      </c>
      <c r="G121" s="18">
        <v>6129073.7</v>
      </c>
      <c r="H121" s="18">
        <v>736212.49</v>
      </c>
      <c r="I121" s="18">
        <v>736212.49</v>
      </c>
      <c r="J121" s="18">
        <v>5392861.21</v>
      </c>
      <c r="K121" s="19">
        <f t="shared" si="4"/>
        <v>0.645165652631579</v>
      </c>
      <c r="L121" s="29">
        <f t="shared" si="5"/>
        <v>3370926.3</v>
      </c>
      <c r="M121" s="30">
        <f t="shared" si="6"/>
        <v>0.00029342738695007763</v>
      </c>
      <c r="N121" s="19">
        <f t="shared" si="7"/>
        <v>0.8798819322404297</v>
      </c>
    </row>
    <row r="122" spans="1:14" ht="39">
      <c r="A122" s="16" t="s">
        <v>11</v>
      </c>
      <c r="B122" s="17" t="s">
        <v>12</v>
      </c>
      <c r="C122" s="17" t="s">
        <v>318</v>
      </c>
      <c r="D122" s="17" t="s">
        <v>319</v>
      </c>
      <c r="E122" s="18">
        <v>5000000</v>
      </c>
      <c r="F122" s="18">
        <v>5333333</v>
      </c>
      <c r="G122" s="18">
        <v>2094916.83</v>
      </c>
      <c r="H122" s="18">
        <v>0</v>
      </c>
      <c r="I122" s="18">
        <v>0</v>
      </c>
      <c r="J122" s="18">
        <v>2094916.83</v>
      </c>
      <c r="K122" s="19">
        <f t="shared" si="4"/>
        <v>0.39279693017480816</v>
      </c>
      <c r="L122" s="29">
        <f t="shared" si="5"/>
        <v>3238416.17</v>
      </c>
      <c r="M122" s="30">
        <f t="shared" si="6"/>
        <v>0.00028189284192299855</v>
      </c>
      <c r="N122" s="19">
        <f t="shared" si="7"/>
        <v>1</v>
      </c>
    </row>
    <row r="123" spans="1:14" ht="26.25">
      <c r="A123" s="16" t="s">
        <v>11</v>
      </c>
      <c r="B123" s="17" t="s">
        <v>12</v>
      </c>
      <c r="C123" s="17" t="s">
        <v>320</v>
      </c>
      <c r="D123" s="17" t="s">
        <v>321</v>
      </c>
      <c r="E123" s="18">
        <v>8000000</v>
      </c>
      <c r="F123" s="18">
        <v>8000000</v>
      </c>
      <c r="G123" s="18">
        <v>4773024.26</v>
      </c>
      <c r="H123" s="18">
        <v>3325069.93</v>
      </c>
      <c r="I123" s="18">
        <v>3325069.93</v>
      </c>
      <c r="J123" s="18">
        <v>1447954.33</v>
      </c>
      <c r="K123" s="19">
        <f t="shared" si="4"/>
        <v>0.5966280325</v>
      </c>
      <c r="L123" s="29">
        <f t="shared" si="5"/>
        <v>3226975.74</v>
      </c>
      <c r="M123" s="30">
        <f t="shared" si="6"/>
        <v>0.00028089699236067344</v>
      </c>
      <c r="N123" s="19">
        <f t="shared" si="7"/>
        <v>0.3033620302612918</v>
      </c>
    </row>
    <row r="124" spans="1:14" ht="39">
      <c r="A124" s="16" t="s">
        <v>11</v>
      </c>
      <c r="B124" s="17" t="s">
        <v>12</v>
      </c>
      <c r="C124" s="17" t="s">
        <v>322</v>
      </c>
      <c r="D124" s="17" t="s">
        <v>323</v>
      </c>
      <c r="E124" s="18">
        <v>788400000</v>
      </c>
      <c r="F124" s="18">
        <v>823600000</v>
      </c>
      <c r="G124" s="18">
        <v>820430587.88</v>
      </c>
      <c r="H124" s="18">
        <v>589653323.2</v>
      </c>
      <c r="I124" s="18">
        <v>581942511.87</v>
      </c>
      <c r="J124" s="18">
        <v>230777264.68</v>
      </c>
      <c r="K124" s="19">
        <f t="shared" si="4"/>
        <v>0.9961517579893152</v>
      </c>
      <c r="L124" s="29">
        <f t="shared" si="5"/>
        <v>3169412.120000005</v>
      </c>
      <c r="M124" s="30">
        <f t="shared" si="6"/>
        <v>0.00027588627984524825</v>
      </c>
      <c r="N124" s="19">
        <f t="shared" si="7"/>
        <v>0.2812879822976012</v>
      </c>
    </row>
    <row r="125" spans="1:14" ht="15">
      <c r="A125" s="16" t="s">
        <v>27</v>
      </c>
      <c r="B125" s="17" t="s">
        <v>28</v>
      </c>
      <c r="C125" s="17" t="s">
        <v>324</v>
      </c>
      <c r="D125" s="17" t="s">
        <v>325</v>
      </c>
      <c r="E125" s="18">
        <v>35000000</v>
      </c>
      <c r="F125" s="18">
        <v>35000000</v>
      </c>
      <c r="G125" s="18">
        <v>32080000</v>
      </c>
      <c r="H125" s="18">
        <v>28786000</v>
      </c>
      <c r="I125" s="18">
        <v>28786000</v>
      </c>
      <c r="J125" s="18">
        <v>3294000</v>
      </c>
      <c r="K125" s="19">
        <f t="shared" si="4"/>
        <v>0.9165714285714286</v>
      </c>
      <c r="L125" s="29">
        <f t="shared" si="5"/>
        <v>2920000</v>
      </c>
      <c r="M125" s="30">
        <f t="shared" si="6"/>
        <v>0.0002541758239847091</v>
      </c>
      <c r="N125" s="19">
        <f t="shared" si="7"/>
        <v>0.10268079800498753</v>
      </c>
    </row>
    <row r="126" spans="1:14" ht="26.25">
      <c r="A126" s="16" t="s">
        <v>11</v>
      </c>
      <c r="B126" s="17" t="s">
        <v>12</v>
      </c>
      <c r="C126" s="17" t="s">
        <v>326</v>
      </c>
      <c r="D126" s="17" t="s">
        <v>327</v>
      </c>
      <c r="E126" s="18">
        <v>14300000</v>
      </c>
      <c r="F126" s="18">
        <v>14300000</v>
      </c>
      <c r="G126" s="18">
        <v>11599380.82</v>
      </c>
      <c r="H126" s="18">
        <v>239000</v>
      </c>
      <c r="I126" s="18">
        <v>239000</v>
      </c>
      <c r="J126" s="18">
        <v>11360380.82</v>
      </c>
      <c r="K126" s="19">
        <f t="shared" si="4"/>
        <v>0.8111455118881119</v>
      </c>
      <c r="L126" s="29">
        <f t="shared" si="5"/>
        <v>2700619.1799999997</v>
      </c>
      <c r="M126" s="30">
        <f t="shared" si="6"/>
        <v>0.00023507948813198952</v>
      </c>
      <c r="N126" s="19">
        <f t="shared" si="7"/>
        <v>0.9793954519030956</v>
      </c>
    </row>
    <row r="127" spans="1:14" ht="39">
      <c r="A127" s="16" t="s">
        <v>11</v>
      </c>
      <c r="B127" s="17" t="s">
        <v>12</v>
      </c>
      <c r="C127" s="17" t="s">
        <v>328</v>
      </c>
      <c r="D127" s="17" t="s">
        <v>329</v>
      </c>
      <c r="E127" s="18">
        <v>11000000</v>
      </c>
      <c r="F127" s="18">
        <v>11153333</v>
      </c>
      <c r="G127" s="18">
        <v>8538976.36</v>
      </c>
      <c r="H127" s="18">
        <v>1970731.28</v>
      </c>
      <c r="I127" s="18">
        <v>1968503.26</v>
      </c>
      <c r="J127" s="18">
        <v>6568245.08</v>
      </c>
      <c r="K127" s="19">
        <f t="shared" si="4"/>
        <v>0.7655986206096419</v>
      </c>
      <c r="L127" s="29">
        <f t="shared" si="5"/>
        <v>2614356.6400000006</v>
      </c>
      <c r="M127" s="30">
        <f t="shared" si="6"/>
        <v>0.00022757063464448482</v>
      </c>
      <c r="N127" s="19">
        <f t="shared" si="7"/>
        <v>0.769207549369536</v>
      </c>
    </row>
    <row r="128" spans="1:14" ht="26.25">
      <c r="A128" s="16" t="s">
        <v>17</v>
      </c>
      <c r="B128" s="17" t="s">
        <v>18</v>
      </c>
      <c r="C128" s="17" t="s">
        <v>330</v>
      </c>
      <c r="D128" s="17" t="s">
        <v>331</v>
      </c>
      <c r="E128" s="18">
        <v>7800000</v>
      </c>
      <c r="F128" s="18">
        <v>7800000</v>
      </c>
      <c r="G128" s="18">
        <v>5195728.79</v>
      </c>
      <c r="H128" s="18">
        <v>5097304.82</v>
      </c>
      <c r="I128" s="18">
        <v>5097304.82</v>
      </c>
      <c r="J128" s="18">
        <v>98423.97</v>
      </c>
      <c r="K128" s="19">
        <f t="shared" si="4"/>
        <v>0.6661190756410257</v>
      </c>
      <c r="L128" s="29">
        <f t="shared" si="5"/>
        <v>2604271.21</v>
      </c>
      <c r="M128" s="30">
        <f t="shared" si="6"/>
        <v>0.00022669273311007033</v>
      </c>
      <c r="N128" s="19">
        <f t="shared" si="7"/>
        <v>0.018943246265939143</v>
      </c>
    </row>
    <row r="129" spans="1:14" ht="26.25">
      <c r="A129" s="16" t="s">
        <v>11</v>
      </c>
      <c r="B129" s="17" t="s">
        <v>12</v>
      </c>
      <c r="C129" s="17" t="s">
        <v>332</v>
      </c>
      <c r="D129" s="17" t="s">
        <v>333</v>
      </c>
      <c r="E129" s="18">
        <v>25000000</v>
      </c>
      <c r="F129" s="18">
        <v>27049600</v>
      </c>
      <c r="G129" s="18">
        <v>24525919</v>
      </c>
      <c r="H129" s="18">
        <v>24525919</v>
      </c>
      <c r="I129" s="18">
        <v>24525919</v>
      </c>
      <c r="J129" s="18">
        <v>0</v>
      </c>
      <c r="K129" s="19">
        <f t="shared" si="4"/>
        <v>0.9067017257186798</v>
      </c>
      <c r="L129" s="29">
        <f t="shared" si="5"/>
        <v>2523681</v>
      </c>
      <c r="M129" s="30">
        <f t="shared" si="6"/>
        <v>0.00021967763618135433</v>
      </c>
      <c r="N129" s="19">
        <f t="shared" si="7"/>
        <v>0</v>
      </c>
    </row>
    <row r="130" spans="1:14" ht="15">
      <c r="A130" s="16" t="s">
        <v>11</v>
      </c>
      <c r="B130" s="17" t="s">
        <v>12</v>
      </c>
      <c r="C130" s="17" t="s">
        <v>334</v>
      </c>
      <c r="D130" s="17" t="s">
        <v>335</v>
      </c>
      <c r="E130" s="18">
        <v>11600000</v>
      </c>
      <c r="F130" s="18">
        <v>12641052</v>
      </c>
      <c r="G130" s="18">
        <v>10129228.09</v>
      </c>
      <c r="H130" s="18">
        <v>10129228.09</v>
      </c>
      <c r="I130" s="18">
        <v>10129228.09</v>
      </c>
      <c r="J130" s="18">
        <v>0</v>
      </c>
      <c r="K130" s="19">
        <f aca="true" t="shared" si="8" ref="K130:K193">G130/F130</f>
        <v>0.801296291637753</v>
      </c>
      <c r="L130" s="29">
        <f aca="true" t="shared" si="9" ref="L130:L193">F130-G130</f>
        <v>2511823.91</v>
      </c>
      <c r="M130" s="30">
        <f aca="true" t="shared" si="10" ref="M130:M193">L130/$L$227</f>
        <v>0.00021864551781806296</v>
      </c>
      <c r="N130" s="19">
        <f t="shared" si="7"/>
        <v>0</v>
      </c>
    </row>
    <row r="131" spans="1:14" ht="15">
      <c r="A131" s="16" t="s">
        <v>11</v>
      </c>
      <c r="B131" s="17" t="s">
        <v>12</v>
      </c>
      <c r="C131" s="17" t="s">
        <v>336</v>
      </c>
      <c r="D131" s="17" t="s">
        <v>337</v>
      </c>
      <c r="E131" s="18">
        <v>1000000</v>
      </c>
      <c r="F131" s="18">
        <v>3333333</v>
      </c>
      <c r="G131" s="18">
        <v>1000000</v>
      </c>
      <c r="H131" s="18">
        <v>277318.58</v>
      </c>
      <c r="I131" s="18">
        <v>277318.58</v>
      </c>
      <c r="J131" s="18">
        <v>722681.42</v>
      </c>
      <c r="K131" s="19">
        <f t="shared" si="8"/>
        <v>0.300000030000003</v>
      </c>
      <c r="L131" s="29">
        <f t="shared" si="9"/>
        <v>2333333</v>
      </c>
      <c r="M131" s="30">
        <f t="shared" si="10"/>
        <v>0.0002031085061320936</v>
      </c>
      <c r="N131" s="19">
        <f aca="true" t="shared" si="11" ref="N131:N194">J131/G131</f>
        <v>0.72268142</v>
      </c>
    </row>
    <row r="132" spans="1:14" ht="26.25">
      <c r="A132" s="16" t="s">
        <v>11</v>
      </c>
      <c r="B132" s="17" t="s">
        <v>12</v>
      </c>
      <c r="C132" s="17" t="s">
        <v>338</v>
      </c>
      <c r="D132" s="17" t="s">
        <v>339</v>
      </c>
      <c r="E132" s="18">
        <v>2000000</v>
      </c>
      <c r="F132" s="18">
        <v>2333333</v>
      </c>
      <c r="G132" s="18">
        <v>0</v>
      </c>
      <c r="H132" s="18">
        <v>0</v>
      </c>
      <c r="I132" s="18">
        <v>0</v>
      </c>
      <c r="J132" s="18">
        <v>0</v>
      </c>
      <c r="K132" s="19">
        <f t="shared" si="8"/>
        <v>0</v>
      </c>
      <c r="L132" s="29">
        <f t="shared" si="9"/>
        <v>2333333</v>
      </c>
      <c r="M132" s="30">
        <f t="shared" si="10"/>
        <v>0.0002031085061320936</v>
      </c>
      <c r="N132" s="19" t="e">
        <f t="shared" si="11"/>
        <v>#DIV/0!</v>
      </c>
    </row>
    <row r="133" spans="1:14" ht="26.25">
      <c r="A133" s="16" t="s">
        <v>17</v>
      </c>
      <c r="B133" s="17" t="s">
        <v>18</v>
      </c>
      <c r="C133" s="17" t="s">
        <v>340</v>
      </c>
      <c r="D133" s="17" t="s">
        <v>341</v>
      </c>
      <c r="E133" s="18">
        <v>5500000</v>
      </c>
      <c r="F133" s="18">
        <v>5500000</v>
      </c>
      <c r="G133" s="18">
        <v>3190683.73</v>
      </c>
      <c r="H133" s="18">
        <v>2642421.31</v>
      </c>
      <c r="I133" s="18">
        <v>2642421.31</v>
      </c>
      <c r="J133" s="18">
        <v>548262.42</v>
      </c>
      <c r="K133" s="19">
        <f t="shared" si="8"/>
        <v>0.5801243145454545</v>
      </c>
      <c r="L133" s="29">
        <f t="shared" si="9"/>
        <v>2309316.27</v>
      </c>
      <c r="M133" s="30">
        <f t="shared" si="10"/>
        <v>0.00020101793348237842</v>
      </c>
      <c r="N133" s="19">
        <f t="shared" si="11"/>
        <v>0.1718322674369233</v>
      </c>
    </row>
    <row r="134" spans="1:14" ht="26.25">
      <c r="A134" s="16" t="s">
        <v>11</v>
      </c>
      <c r="B134" s="17" t="s">
        <v>12</v>
      </c>
      <c r="C134" s="17" t="s">
        <v>342</v>
      </c>
      <c r="D134" s="17" t="s">
        <v>343</v>
      </c>
      <c r="E134" s="18">
        <v>13200000</v>
      </c>
      <c r="F134" s="18">
        <v>13200000</v>
      </c>
      <c r="G134" s="18">
        <v>10915000</v>
      </c>
      <c r="H134" s="18">
        <v>5656180</v>
      </c>
      <c r="I134" s="18">
        <v>5656180</v>
      </c>
      <c r="J134" s="18">
        <v>5258820</v>
      </c>
      <c r="K134" s="19">
        <f t="shared" si="8"/>
        <v>0.8268939393939394</v>
      </c>
      <c r="L134" s="29">
        <f t="shared" si="9"/>
        <v>2285000</v>
      </c>
      <c r="M134" s="30">
        <f t="shared" si="10"/>
        <v>0.0001989012869195412</v>
      </c>
      <c r="N134" s="19">
        <f t="shared" si="11"/>
        <v>0.4817975263398992</v>
      </c>
    </row>
    <row r="135" spans="1:14" ht="26.25">
      <c r="A135" s="16" t="s">
        <v>11</v>
      </c>
      <c r="B135" s="17" t="s">
        <v>12</v>
      </c>
      <c r="C135" s="17" t="s">
        <v>344</v>
      </c>
      <c r="D135" s="17" t="s">
        <v>345</v>
      </c>
      <c r="E135" s="18">
        <v>10000000</v>
      </c>
      <c r="F135" s="18">
        <v>10000000</v>
      </c>
      <c r="G135" s="18">
        <v>7735530.99</v>
      </c>
      <c r="H135" s="18">
        <v>2449937.45</v>
      </c>
      <c r="I135" s="18">
        <v>2449937.45</v>
      </c>
      <c r="J135" s="18">
        <v>5285593.54</v>
      </c>
      <c r="K135" s="19">
        <f t="shared" si="8"/>
        <v>0.773553099</v>
      </c>
      <c r="L135" s="29">
        <f t="shared" si="9"/>
        <v>2264469.01</v>
      </c>
      <c r="M135" s="30">
        <f t="shared" si="10"/>
        <v>0.0001971141357892426</v>
      </c>
      <c r="N135" s="19">
        <f t="shared" si="11"/>
        <v>0.6832877467407056</v>
      </c>
    </row>
    <row r="136" spans="1:14" ht="26.25">
      <c r="A136" s="16" t="s">
        <v>15</v>
      </c>
      <c r="B136" s="17" t="s">
        <v>16</v>
      </c>
      <c r="C136" s="17" t="s">
        <v>346</v>
      </c>
      <c r="D136" s="17" t="s">
        <v>347</v>
      </c>
      <c r="E136" s="18">
        <v>2000000</v>
      </c>
      <c r="F136" s="18">
        <v>3266667</v>
      </c>
      <c r="G136" s="18">
        <v>1399337.68</v>
      </c>
      <c r="H136" s="18">
        <v>0</v>
      </c>
      <c r="I136" s="18">
        <v>0</v>
      </c>
      <c r="J136" s="18">
        <v>1399337.68</v>
      </c>
      <c r="K136" s="19">
        <f t="shared" si="8"/>
        <v>0.4283686338399353</v>
      </c>
      <c r="L136" s="29">
        <f t="shared" si="9"/>
        <v>1867329.32</v>
      </c>
      <c r="M136" s="30">
        <f t="shared" si="10"/>
        <v>0.0001625445097814406</v>
      </c>
      <c r="N136" s="19">
        <f t="shared" si="11"/>
        <v>1</v>
      </c>
    </row>
    <row r="137" spans="1:14" ht="15">
      <c r="A137" s="16" t="s">
        <v>11</v>
      </c>
      <c r="B137" s="17" t="s">
        <v>12</v>
      </c>
      <c r="C137" s="17" t="s">
        <v>348</v>
      </c>
      <c r="D137" s="17" t="s">
        <v>349</v>
      </c>
      <c r="E137" s="18">
        <v>8300000</v>
      </c>
      <c r="F137" s="18">
        <v>8300000</v>
      </c>
      <c r="G137" s="18">
        <v>6444631.23</v>
      </c>
      <c r="H137" s="18">
        <v>3720245.86</v>
      </c>
      <c r="I137" s="18">
        <v>3720245.86</v>
      </c>
      <c r="J137" s="18">
        <v>2724385.37</v>
      </c>
      <c r="K137" s="19">
        <f t="shared" si="8"/>
        <v>0.7764615939759036</v>
      </c>
      <c r="L137" s="29">
        <f t="shared" si="9"/>
        <v>1855368.7699999996</v>
      </c>
      <c r="M137" s="30">
        <f t="shared" si="10"/>
        <v>0.00016150338558570073</v>
      </c>
      <c r="N137" s="19">
        <f t="shared" si="11"/>
        <v>0.42273720136505</v>
      </c>
    </row>
    <row r="138" spans="1:14" ht="26.25">
      <c r="A138" s="16" t="s">
        <v>17</v>
      </c>
      <c r="B138" s="17" t="s">
        <v>18</v>
      </c>
      <c r="C138" s="17" t="s">
        <v>164</v>
      </c>
      <c r="D138" s="17" t="s">
        <v>165</v>
      </c>
      <c r="E138" s="18">
        <v>5000000</v>
      </c>
      <c r="F138" s="18">
        <v>5000000</v>
      </c>
      <c r="G138" s="18">
        <v>3150000</v>
      </c>
      <c r="H138" s="18">
        <v>2557403.53</v>
      </c>
      <c r="I138" s="18">
        <v>2557403.53</v>
      </c>
      <c r="J138" s="18">
        <v>592596.47</v>
      </c>
      <c r="K138" s="19">
        <f t="shared" si="8"/>
        <v>0.63</v>
      </c>
      <c r="L138" s="29">
        <f t="shared" si="9"/>
        <v>1850000</v>
      </c>
      <c r="M138" s="30">
        <f t="shared" si="10"/>
        <v>0.0001610360528670246</v>
      </c>
      <c r="N138" s="19">
        <f t="shared" si="11"/>
        <v>0.18812586349206348</v>
      </c>
    </row>
    <row r="139" spans="1:14" ht="15">
      <c r="A139" s="16" t="s">
        <v>11</v>
      </c>
      <c r="B139" s="17" t="s">
        <v>12</v>
      </c>
      <c r="C139" s="17" t="s">
        <v>350</v>
      </c>
      <c r="D139" s="17" t="s">
        <v>351</v>
      </c>
      <c r="E139" s="18">
        <v>37001000</v>
      </c>
      <c r="F139" s="18">
        <v>35321744</v>
      </c>
      <c r="G139" s="18">
        <v>33499361.29</v>
      </c>
      <c r="H139" s="18">
        <v>24575458.38</v>
      </c>
      <c r="I139" s="18">
        <v>24575458.38</v>
      </c>
      <c r="J139" s="18">
        <v>8923902.91</v>
      </c>
      <c r="K139" s="19">
        <f t="shared" si="8"/>
        <v>0.9484062080853085</v>
      </c>
      <c r="L139" s="29">
        <f t="shared" si="9"/>
        <v>1822382.710000001</v>
      </c>
      <c r="M139" s="30">
        <f t="shared" si="10"/>
        <v>0.00015863206401703337</v>
      </c>
      <c r="N139" s="19">
        <f t="shared" si="11"/>
        <v>0.26639024048091037</v>
      </c>
    </row>
    <row r="140" spans="1:14" ht="15">
      <c r="A140" s="16" t="s">
        <v>11</v>
      </c>
      <c r="B140" s="17" t="s">
        <v>12</v>
      </c>
      <c r="C140" s="17" t="s">
        <v>352</v>
      </c>
      <c r="D140" s="17" t="s">
        <v>353</v>
      </c>
      <c r="E140" s="18">
        <v>6100000</v>
      </c>
      <c r="F140" s="18">
        <v>6100000</v>
      </c>
      <c r="G140" s="18">
        <v>4321993.84</v>
      </c>
      <c r="H140" s="18">
        <v>3382769.25</v>
      </c>
      <c r="I140" s="18">
        <v>3382769.25</v>
      </c>
      <c r="J140" s="18">
        <v>939224.59</v>
      </c>
      <c r="K140" s="19">
        <f t="shared" si="8"/>
        <v>0.7085235803278688</v>
      </c>
      <c r="L140" s="29">
        <f t="shared" si="9"/>
        <v>1778006.1600000001</v>
      </c>
      <c r="M140" s="30">
        <f t="shared" si="10"/>
        <v>0.00015476923998900292</v>
      </c>
      <c r="N140" s="19">
        <f t="shared" si="11"/>
        <v>0.2173128016304623</v>
      </c>
    </row>
    <row r="141" spans="1:14" ht="15">
      <c r="A141" s="16" t="s">
        <v>11</v>
      </c>
      <c r="B141" s="17" t="s">
        <v>12</v>
      </c>
      <c r="C141" s="17" t="s">
        <v>354</v>
      </c>
      <c r="D141" s="17" t="s">
        <v>355</v>
      </c>
      <c r="E141" s="18">
        <v>5100000</v>
      </c>
      <c r="F141" s="18">
        <v>4600000</v>
      </c>
      <c r="G141" s="18">
        <v>2842618.4</v>
      </c>
      <c r="H141" s="18">
        <v>1189364.4</v>
      </c>
      <c r="I141" s="18">
        <v>1189364.4</v>
      </c>
      <c r="J141" s="18">
        <v>1653254</v>
      </c>
      <c r="K141" s="19">
        <f t="shared" si="8"/>
        <v>0.6179605217391304</v>
      </c>
      <c r="L141" s="29">
        <f t="shared" si="9"/>
        <v>1757381.6</v>
      </c>
      <c r="M141" s="30">
        <f t="shared" si="10"/>
        <v>0.0001529739439162899</v>
      </c>
      <c r="N141" s="19">
        <f t="shared" si="11"/>
        <v>0.5815954754954095</v>
      </c>
    </row>
    <row r="142" spans="1:14" ht="15">
      <c r="A142" s="16" t="s">
        <v>11</v>
      </c>
      <c r="B142" s="17" t="s">
        <v>12</v>
      </c>
      <c r="C142" s="17" t="s">
        <v>356</v>
      </c>
      <c r="D142" s="17" t="s">
        <v>357</v>
      </c>
      <c r="E142" s="18">
        <v>8200000</v>
      </c>
      <c r="F142" s="18">
        <v>4594167</v>
      </c>
      <c r="G142" s="18">
        <v>2928654.56</v>
      </c>
      <c r="H142" s="18">
        <v>167469.02</v>
      </c>
      <c r="I142" s="18">
        <v>167469.02</v>
      </c>
      <c r="J142" s="18">
        <v>2761185.54</v>
      </c>
      <c r="K142" s="19">
        <f t="shared" si="8"/>
        <v>0.6374723774734353</v>
      </c>
      <c r="L142" s="29">
        <f t="shared" si="9"/>
        <v>1665512.44</v>
      </c>
      <c r="M142" s="30">
        <f t="shared" si="10"/>
        <v>0.00014497705369650115</v>
      </c>
      <c r="N142" s="19">
        <f t="shared" si="11"/>
        <v>0.9428170797992645</v>
      </c>
    </row>
    <row r="143" spans="1:14" ht="39">
      <c r="A143" s="16" t="s">
        <v>13</v>
      </c>
      <c r="B143" s="17" t="s">
        <v>14</v>
      </c>
      <c r="C143" s="17" t="s">
        <v>358</v>
      </c>
      <c r="D143" s="17" t="s">
        <v>359</v>
      </c>
      <c r="E143" s="18">
        <v>2000000</v>
      </c>
      <c r="F143" s="18">
        <v>2700000</v>
      </c>
      <c r="G143" s="18">
        <v>1126935.01</v>
      </c>
      <c r="H143" s="18">
        <v>0</v>
      </c>
      <c r="I143" s="18">
        <v>0</v>
      </c>
      <c r="J143" s="18">
        <v>1126935.01</v>
      </c>
      <c r="K143" s="19">
        <f t="shared" si="8"/>
        <v>0.41738333703703706</v>
      </c>
      <c r="L143" s="29">
        <f t="shared" si="9"/>
        <v>1573064.99</v>
      </c>
      <c r="M143" s="30">
        <f t="shared" si="10"/>
        <v>0.0001369298253475165</v>
      </c>
      <c r="N143" s="19">
        <f t="shared" si="11"/>
        <v>1</v>
      </c>
    </row>
    <row r="144" spans="1:14" ht="39">
      <c r="A144" s="16" t="s">
        <v>11</v>
      </c>
      <c r="B144" s="17" t="s">
        <v>12</v>
      </c>
      <c r="C144" s="17" t="s">
        <v>360</v>
      </c>
      <c r="D144" s="17" t="s">
        <v>361</v>
      </c>
      <c r="E144" s="18">
        <v>31000000</v>
      </c>
      <c r="F144" s="18">
        <v>34422895</v>
      </c>
      <c r="G144" s="18">
        <v>32969636.7</v>
      </c>
      <c r="H144" s="18">
        <v>28878034.04</v>
      </c>
      <c r="I144" s="18">
        <v>28878034.04</v>
      </c>
      <c r="J144" s="18">
        <v>4091602.66</v>
      </c>
      <c r="K144" s="19">
        <f t="shared" si="8"/>
        <v>0.9577822173294838</v>
      </c>
      <c r="L144" s="29">
        <f t="shared" si="9"/>
        <v>1453258.3000000007</v>
      </c>
      <c r="M144" s="30">
        <f t="shared" si="10"/>
        <v>0.00012650107050175266</v>
      </c>
      <c r="N144" s="19">
        <f t="shared" si="11"/>
        <v>0.12410214577826999</v>
      </c>
    </row>
    <row r="145" spans="1:14" ht="26.25">
      <c r="A145" s="16" t="s">
        <v>17</v>
      </c>
      <c r="B145" s="17" t="s">
        <v>18</v>
      </c>
      <c r="C145" s="17" t="s">
        <v>362</v>
      </c>
      <c r="D145" s="17" t="s">
        <v>363</v>
      </c>
      <c r="E145" s="18">
        <v>67000000</v>
      </c>
      <c r="F145" s="18">
        <v>67000000</v>
      </c>
      <c r="G145" s="18">
        <v>65604592.2</v>
      </c>
      <c r="H145" s="18">
        <v>7683840.25</v>
      </c>
      <c r="I145" s="18">
        <v>7573951.91</v>
      </c>
      <c r="J145" s="18">
        <v>57920751.95</v>
      </c>
      <c r="K145" s="19">
        <f t="shared" si="8"/>
        <v>0.9791730179104478</v>
      </c>
      <c r="L145" s="29">
        <f t="shared" si="9"/>
        <v>1395407.799999997</v>
      </c>
      <c r="M145" s="30">
        <f t="shared" si="10"/>
        <v>0.00012146538608208541</v>
      </c>
      <c r="N145" s="19">
        <f t="shared" si="11"/>
        <v>0.8828764878748838</v>
      </c>
    </row>
    <row r="146" spans="1:14" ht="26.25">
      <c r="A146" s="16" t="s">
        <v>29</v>
      </c>
      <c r="B146" s="17" t="s">
        <v>30</v>
      </c>
      <c r="C146" s="17" t="s">
        <v>364</v>
      </c>
      <c r="D146" s="17" t="s">
        <v>365</v>
      </c>
      <c r="E146" s="18">
        <v>20827935</v>
      </c>
      <c r="F146" s="18">
        <v>6382883</v>
      </c>
      <c r="G146" s="18">
        <v>5005558.21</v>
      </c>
      <c r="H146" s="18">
        <v>5005558.21</v>
      </c>
      <c r="I146" s="18">
        <v>5005558.21</v>
      </c>
      <c r="J146" s="18">
        <v>0</v>
      </c>
      <c r="K146" s="19">
        <f t="shared" si="8"/>
        <v>0.7842158801908166</v>
      </c>
      <c r="L146" s="29">
        <f t="shared" si="9"/>
        <v>1377324.79</v>
      </c>
      <c r="M146" s="30">
        <f t="shared" si="10"/>
        <v>0.00011989132307973166</v>
      </c>
      <c r="N146" s="19">
        <f t="shared" si="11"/>
        <v>0</v>
      </c>
    </row>
    <row r="147" spans="1:14" ht="26.25">
      <c r="A147" s="16" t="s">
        <v>17</v>
      </c>
      <c r="B147" s="17" t="s">
        <v>18</v>
      </c>
      <c r="C147" s="17" t="s">
        <v>366</v>
      </c>
      <c r="D147" s="17" t="s">
        <v>367</v>
      </c>
      <c r="E147" s="18">
        <v>13500000</v>
      </c>
      <c r="F147" s="18">
        <v>13500000</v>
      </c>
      <c r="G147" s="18">
        <v>12142706.38</v>
      </c>
      <c r="H147" s="18">
        <v>11612631.83</v>
      </c>
      <c r="I147" s="18">
        <v>11612631.83</v>
      </c>
      <c r="J147" s="18">
        <v>530074.55</v>
      </c>
      <c r="K147" s="19">
        <f t="shared" si="8"/>
        <v>0.8994597318518519</v>
      </c>
      <c r="L147" s="29">
        <f t="shared" si="9"/>
        <v>1357293.6199999992</v>
      </c>
      <c r="M147" s="30">
        <f t="shared" si="10"/>
        <v>0.00011814767953859193</v>
      </c>
      <c r="N147" s="19">
        <f t="shared" si="11"/>
        <v>0.04365374022986134</v>
      </c>
    </row>
    <row r="148" spans="1:14" ht="26.25">
      <c r="A148" s="16" t="s">
        <v>11</v>
      </c>
      <c r="B148" s="17" t="s">
        <v>12</v>
      </c>
      <c r="C148" s="17" t="s">
        <v>368</v>
      </c>
      <c r="D148" s="17" t="s">
        <v>369</v>
      </c>
      <c r="E148" s="18">
        <v>2400000</v>
      </c>
      <c r="F148" s="18">
        <v>2400000</v>
      </c>
      <c r="G148" s="18">
        <v>1178556.16</v>
      </c>
      <c r="H148" s="18">
        <v>500000</v>
      </c>
      <c r="I148" s="18">
        <v>500000</v>
      </c>
      <c r="J148" s="18">
        <v>678556.16</v>
      </c>
      <c r="K148" s="19">
        <f t="shared" si="8"/>
        <v>0.4910650666666666</v>
      </c>
      <c r="L148" s="29">
        <f t="shared" si="9"/>
        <v>1221443.84</v>
      </c>
      <c r="M148" s="30">
        <f t="shared" si="10"/>
        <v>0.00010632242961748192</v>
      </c>
      <c r="N148" s="19">
        <f t="shared" si="11"/>
        <v>0.5757520795614866</v>
      </c>
    </row>
    <row r="149" spans="1:14" ht="26.25">
      <c r="A149" s="16" t="s">
        <v>11</v>
      </c>
      <c r="B149" s="17" t="s">
        <v>12</v>
      </c>
      <c r="C149" s="17" t="s">
        <v>370</v>
      </c>
      <c r="D149" s="17" t="s">
        <v>371</v>
      </c>
      <c r="E149" s="18">
        <v>10000000</v>
      </c>
      <c r="F149" s="18">
        <v>9000000</v>
      </c>
      <c r="G149" s="18">
        <v>7887256.3</v>
      </c>
      <c r="H149" s="18">
        <v>6407300.34</v>
      </c>
      <c r="I149" s="18">
        <v>6407300.34</v>
      </c>
      <c r="J149" s="18">
        <v>1479955.96</v>
      </c>
      <c r="K149" s="19">
        <f t="shared" si="8"/>
        <v>0.8763618111111111</v>
      </c>
      <c r="L149" s="29">
        <f t="shared" si="9"/>
        <v>1112743.7000000002</v>
      </c>
      <c r="M149" s="30">
        <f t="shared" si="10"/>
        <v>9.686046124359383E-05</v>
      </c>
      <c r="N149" s="19">
        <f t="shared" si="11"/>
        <v>0.18763888273796808</v>
      </c>
    </row>
    <row r="150" spans="1:14" ht="26.25">
      <c r="A150" s="16" t="s">
        <v>15</v>
      </c>
      <c r="B150" s="17" t="s">
        <v>16</v>
      </c>
      <c r="C150" s="17" t="s">
        <v>372</v>
      </c>
      <c r="D150" s="17" t="s">
        <v>373</v>
      </c>
      <c r="E150" s="18">
        <v>8000000</v>
      </c>
      <c r="F150" s="18">
        <v>8550000</v>
      </c>
      <c r="G150" s="18">
        <v>7442002.41</v>
      </c>
      <c r="H150" s="18">
        <v>1802492.74</v>
      </c>
      <c r="I150" s="18">
        <v>1790173.94</v>
      </c>
      <c r="J150" s="18">
        <v>5639509.67</v>
      </c>
      <c r="K150" s="19">
        <f t="shared" si="8"/>
        <v>0.8704096385964912</v>
      </c>
      <c r="L150" s="29">
        <f t="shared" si="9"/>
        <v>1107997.5899999999</v>
      </c>
      <c r="M150" s="30">
        <f t="shared" si="10"/>
        <v>9.644732890798694E-05</v>
      </c>
      <c r="N150" s="19">
        <f t="shared" si="11"/>
        <v>0.7577946578493515</v>
      </c>
    </row>
    <row r="151" spans="1:14" ht="26.25">
      <c r="A151" s="16" t="s">
        <v>17</v>
      </c>
      <c r="B151" s="17" t="s">
        <v>18</v>
      </c>
      <c r="C151" s="17" t="s">
        <v>374</v>
      </c>
      <c r="D151" s="17" t="s">
        <v>375</v>
      </c>
      <c r="E151" s="18">
        <v>326149200</v>
      </c>
      <c r="F151" s="18">
        <v>343872200</v>
      </c>
      <c r="G151" s="18">
        <v>342783145.92</v>
      </c>
      <c r="H151" s="18">
        <v>338667767.07</v>
      </c>
      <c r="I151" s="18">
        <v>338667767.07</v>
      </c>
      <c r="J151" s="18">
        <v>4115378.85</v>
      </c>
      <c r="K151" s="19">
        <f t="shared" si="8"/>
        <v>0.996832968527261</v>
      </c>
      <c r="L151" s="29">
        <f t="shared" si="9"/>
        <v>1089054.0799999833</v>
      </c>
      <c r="M151" s="30">
        <f t="shared" si="10"/>
        <v>9.479836237941954E-05</v>
      </c>
      <c r="N151" s="19">
        <f t="shared" si="11"/>
        <v>0.0120057794526469</v>
      </c>
    </row>
    <row r="152" spans="1:14" ht="15">
      <c r="A152" s="16" t="s">
        <v>11</v>
      </c>
      <c r="B152" s="17" t="s">
        <v>12</v>
      </c>
      <c r="C152" s="17" t="s">
        <v>376</v>
      </c>
      <c r="D152" s="17" t="s">
        <v>377</v>
      </c>
      <c r="E152" s="18">
        <v>1260000</v>
      </c>
      <c r="F152" s="18">
        <v>1260000</v>
      </c>
      <c r="G152" s="18">
        <v>179451.76</v>
      </c>
      <c r="H152" s="18">
        <v>0</v>
      </c>
      <c r="I152" s="18">
        <v>0</v>
      </c>
      <c r="J152" s="18">
        <v>179451.76</v>
      </c>
      <c r="K152" s="19">
        <f t="shared" si="8"/>
        <v>0.14242203174603174</v>
      </c>
      <c r="L152" s="29">
        <f t="shared" si="9"/>
        <v>1080548.24</v>
      </c>
      <c r="M152" s="30">
        <f t="shared" si="10"/>
        <v>9.405795864973534E-05</v>
      </c>
      <c r="N152" s="19">
        <f t="shared" si="11"/>
        <v>1</v>
      </c>
    </row>
    <row r="153" spans="1:14" ht="39">
      <c r="A153" s="16" t="s">
        <v>11</v>
      </c>
      <c r="B153" s="17" t="s">
        <v>12</v>
      </c>
      <c r="C153" s="17" t="s">
        <v>378</v>
      </c>
      <c r="D153" s="17" t="s">
        <v>379</v>
      </c>
      <c r="E153" s="18">
        <v>1000000</v>
      </c>
      <c r="F153" s="18">
        <v>1000000</v>
      </c>
      <c r="G153" s="18">
        <v>0</v>
      </c>
      <c r="H153" s="18">
        <v>0</v>
      </c>
      <c r="I153" s="18">
        <v>0</v>
      </c>
      <c r="J153" s="18">
        <v>0</v>
      </c>
      <c r="K153" s="19">
        <f t="shared" si="8"/>
        <v>0</v>
      </c>
      <c r="L153" s="29">
        <f t="shared" si="9"/>
        <v>1000000</v>
      </c>
      <c r="M153" s="30">
        <f t="shared" si="10"/>
        <v>8.704651506325654E-05</v>
      </c>
      <c r="N153" s="19" t="e">
        <f t="shared" si="11"/>
        <v>#DIV/0!</v>
      </c>
    </row>
    <row r="154" spans="1:14" ht="51.75">
      <c r="A154" s="16" t="s">
        <v>13</v>
      </c>
      <c r="B154" s="17" t="s">
        <v>14</v>
      </c>
      <c r="C154" s="17" t="s">
        <v>380</v>
      </c>
      <c r="D154" s="17" t="s">
        <v>381</v>
      </c>
      <c r="E154" s="18">
        <v>1000000</v>
      </c>
      <c r="F154" s="18">
        <v>1000000</v>
      </c>
      <c r="G154" s="18">
        <v>0</v>
      </c>
      <c r="H154" s="18">
        <v>0</v>
      </c>
      <c r="I154" s="18">
        <v>0</v>
      </c>
      <c r="J154" s="18">
        <v>0</v>
      </c>
      <c r="K154" s="19">
        <f t="shared" si="8"/>
        <v>0</v>
      </c>
      <c r="L154" s="29">
        <f t="shared" si="9"/>
        <v>1000000</v>
      </c>
      <c r="M154" s="30">
        <f t="shared" si="10"/>
        <v>8.704651506325654E-05</v>
      </c>
      <c r="N154" s="19" t="e">
        <f t="shared" si="11"/>
        <v>#DIV/0!</v>
      </c>
    </row>
    <row r="155" spans="1:14" ht="26.25">
      <c r="A155" s="16" t="s">
        <v>11</v>
      </c>
      <c r="B155" s="17" t="s">
        <v>12</v>
      </c>
      <c r="C155" s="17" t="s">
        <v>382</v>
      </c>
      <c r="D155" s="17" t="s">
        <v>383</v>
      </c>
      <c r="E155" s="18">
        <v>6000000</v>
      </c>
      <c r="F155" s="18">
        <v>6976330</v>
      </c>
      <c r="G155" s="18">
        <v>5980173.68</v>
      </c>
      <c r="H155" s="18">
        <v>4281117.9</v>
      </c>
      <c r="I155" s="18">
        <v>4281117.9</v>
      </c>
      <c r="J155" s="18">
        <v>1699055.78</v>
      </c>
      <c r="K155" s="19">
        <f t="shared" si="8"/>
        <v>0.857209117114586</v>
      </c>
      <c r="L155" s="29">
        <f t="shared" si="9"/>
        <v>996156.3200000003</v>
      </c>
      <c r="M155" s="30">
        <f t="shared" si="10"/>
        <v>8.671193611423823E-05</v>
      </c>
      <c r="N155" s="19">
        <f t="shared" si="11"/>
        <v>0.28411478845209726</v>
      </c>
    </row>
    <row r="156" spans="1:14" ht="26.25">
      <c r="A156" s="16" t="s">
        <v>11</v>
      </c>
      <c r="B156" s="17" t="s">
        <v>12</v>
      </c>
      <c r="C156" s="17" t="s">
        <v>384</v>
      </c>
      <c r="D156" s="17" t="s">
        <v>385</v>
      </c>
      <c r="E156" s="18">
        <v>20000000</v>
      </c>
      <c r="F156" s="18">
        <v>23908220</v>
      </c>
      <c r="G156" s="18">
        <v>22951725.54</v>
      </c>
      <c r="H156" s="18">
        <v>20825701.74</v>
      </c>
      <c r="I156" s="18">
        <v>20797510.68</v>
      </c>
      <c r="J156" s="18">
        <v>2126023.8</v>
      </c>
      <c r="K156" s="19">
        <f t="shared" si="8"/>
        <v>0.9599930710023582</v>
      </c>
      <c r="L156" s="29">
        <f t="shared" si="9"/>
        <v>956494.4600000009</v>
      </c>
      <c r="M156" s="30">
        <f t="shared" si="10"/>
        <v>8.325950942031151E-05</v>
      </c>
      <c r="N156" s="19">
        <f t="shared" si="11"/>
        <v>0.09263023803133191</v>
      </c>
    </row>
    <row r="157" spans="1:14" ht="26.25">
      <c r="A157" s="16" t="s">
        <v>11</v>
      </c>
      <c r="B157" s="17" t="s">
        <v>12</v>
      </c>
      <c r="C157" s="17" t="s">
        <v>386</v>
      </c>
      <c r="D157" s="17" t="s">
        <v>387</v>
      </c>
      <c r="E157" s="18">
        <v>17500000</v>
      </c>
      <c r="F157" s="18">
        <v>16250000</v>
      </c>
      <c r="G157" s="18">
        <v>15307935.7</v>
      </c>
      <c r="H157" s="18">
        <v>6635752.89</v>
      </c>
      <c r="I157" s="18">
        <v>6635752.89</v>
      </c>
      <c r="J157" s="18">
        <v>8672182.81</v>
      </c>
      <c r="K157" s="19">
        <f t="shared" si="8"/>
        <v>0.9420268123076923</v>
      </c>
      <c r="L157" s="29">
        <f t="shared" si="9"/>
        <v>942064.3000000007</v>
      </c>
      <c r="M157" s="30">
        <f t="shared" si="10"/>
        <v>8.20034142805063E-05</v>
      </c>
      <c r="N157" s="19">
        <f t="shared" si="11"/>
        <v>0.566515497579468</v>
      </c>
    </row>
    <row r="158" spans="1:14" ht="15">
      <c r="A158" s="16" t="s">
        <v>11</v>
      </c>
      <c r="B158" s="17" t="s">
        <v>12</v>
      </c>
      <c r="C158" s="17" t="s">
        <v>388</v>
      </c>
      <c r="D158" s="17" t="s">
        <v>389</v>
      </c>
      <c r="E158" s="18">
        <v>10000000</v>
      </c>
      <c r="F158" s="18">
        <v>10000000</v>
      </c>
      <c r="G158" s="18">
        <v>9067238.04</v>
      </c>
      <c r="H158" s="18">
        <v>5522750.78</v>
      </c>
      <c r="I158" s="18">
        <v>5495950.78</v>
      </c>
      <c r="J158" s="18">
        <v>3544487.26</v>
      </c>
      <c r="K158" s="19">
        <f t="shared" si="8"/>
        <v>0.9067238039999999</v>
      </c>
      <c r="L158" s="29">
        <f t="shared" si="9"/>
        <v>932761.9600000009</v>
      </c>
      <c r="M158" s="30">
        <f t="shared" si="10"/>
        <v>8.119367800157278E-05</v>
      </c>
      <c r="N158" s="19">
        <f t="shared" si="11"/>
        <v>0.3909114599576565</v>
      </c>
    </row>
    <row r="159" spans="1:14" ht="26.25">
      <c r="A159" s="16" t="s">
        <v>11</v>
      </c>
      <c r="B159" s="17" t="s">
        <v>12</v>
      </c>
      <c r="C159" s="17" t="s">
        <v>390</v>
      </c>
      <c r="D159" s="17" t="s">
        <v>391</v>
      </c>
      <c r="E159" s="18">
        <v>10500000</v>
      </c>
      <c r="F159" s="18">
        <v>11940253</v>
      </c>
      <c r="G159" s="18">
        <v>11071199.45</v>
      </c>
      <c r="H159" s="18">
        <v>6319671.09</v>
      </c>
      <c r="I159" s="18">
        <v>6319671.09</v>
      </c>
      <c r="J159" s="18">
        <v>4751528.36</v>
      </c>
      <c r="K159" s="19">
        <f t="shared" si="8"/>
        <v>0.927216487791339</v>
      </c>
      <c r="L159" s="29">
        <f t="shared" si="9"/>
        <v>869053.5500000007</v>
      </c>
      <c r="M159" s="30">
        <f t="shared" si="10"/>
        <v>7.564808293085164E-05</v>
      </c>
      <c r="N159" s="19">
        <f t="shared" si="11"/>
        <v>0.4291791852778879</v>
      </c>
    </row>
    <row r="160" spans="1:14" ht="26.25">
      <c r="A160" s="16" t="s">
        <v>11</v>
      </c>
      <c r="B160" s="17" t="s">
        <v>12</v>
      </c>
      <c r="C160" s="17" t="s">
        <v>392</v>
      </c>
      <c r="D160" s="17" t="s">
        <v>393</v>
      </c>
      <c r="E160" s="18">
        <v>1725000000</v>
      </c>
      <c r="F160" s="18">
        <v>1496000000</v>
      </c>
      <c r="G160" s="18">
        <v>1495140832.3</v>
      </c>
      <c r="H160" s="18">
        <v>1470929373.01</v>
      </c>
      <c r="I160" s="18">
        <v>1470922189.2</v>
      </c>
      <c r="J160" s="18">
        <v>24211459.29</v>
      </c>
      <c r="K160" s="19">
        <f t="shared" si="8"/>
        <v>0.999425690040107</v>
      </c>
      <c r="L160" s="29">
        <f t="shared" si="9"/>
        <v>859167.7000000477</v>
      </c>
      <c r="M160" s="30">
        <f t="shared" si="10"/>
        <v>7.478755413991763E-05</v>
      </c>
      <c r="N160" s="19">
        <f t="shared" si="11"/>
        <v>0.016193430589916475</v>
      </c>
    </row>
    <row r="161" spans="1:14" ht="39">
      <c r="A161" s="16" t="s">
        <v>11</v>
      </c>
      <c r="B161" s="17" t="s">
        <v>12</v>
      </c>
      <c r="C161" s="17" t="s">
        <v>394</v>
      </c>
      <c r="D161" s="17" t="s">
        <v>395</v>
      </c>
      <c r="E161" s="18">
        <v>2600000</v>
      </c>
      <c r="F161" s="18">
        <v>2680667</v>
      </c>
      <c r="G161" s="18">
        <v>1846163.11</v>
      </c>
      <c r="H161" s="18">
        <v>782897.62</v>
      </c>
      <c r="I161" s="18">
        <v>782897.62</v>
      </c>
      <c r="J161" s="18">
        <v>1063265.49</v>
      </c>
      <c r="K161" s="19">
        <f t="shared" si="8"/>
        <v>0.6886954291599815</v>
      </c>
      <c r="L161" s="29">
        <f t="shared" si="9"/>
        <v>834503.8899999999</v>
      </c>
      <c r="M161" s="30">
        <f t="shared" si="10"/>
        <v>7.264065543123118E-05</v>
      </c>
      <c r="N161" s="19">
        <f t="shared" si="11"/>
        <v>0.575932583768289</v>
      </c>
    </row>
    <row r="162" spans="1:14" ht="15">
      <c r="A162" s="16" t="s">
        <v>15</v>
      </c>
      <c r="B162" s="17" t="s">
        <v>16</v>
      </c>
      <c r="C162" s="17" t="s">
        <v>396</v>
      </c>
      <c r="D162" s="17" t="s">
        <v>397</v>
      </c>
      <c r="E162" s="18">
        <v>1000000</v>
      </c>
      <c r="F162" s="18">
        <v>800000</v>
      </c>
      <c r="G162" s="18">
        <v>0</v>
      </c>
      <c r="H162" s="18">
        <v>0</v>
      </c>
      <c r="I162" s="18">
        <v>0</v>
      </c>
      <c r="J162" s="18">
        <v>0</v>
      </c>
      <c r="K162" s="19">
        <f t="shared" si="8"/>
        <v>0</v>
      </c>
      <c r="L162" s="29">
        <f t="shared" si="9"/>
        <v>800000</v>
      </c>
      <c r="M162" s="30">
        <f t="shared" si="10"/>
        <v>6.963721205060524E-05</v>
      </c>
      <c r="N162" s="19" t="e">
        <f t="shared" si="11"/>
        <v>#DIV/0!</v>
      </c>
    </row>
    <row r="163" spans="1:14" ht="26.25">
      <c r="A163" s="16" t="s">
        <v>15</v>
      </c>
      <c r="B163" s="17" t="s">
        <v>16</v>
      </c>
      <c r="C163" s="17" t="s">
        <v>398</v>
      </c>
      <c r="D163" s="17" t="s">
        <v>399</v>
      </c>
      <c r="E163" s="18">
        <v>1000000</v>
      </c>
      <c r="F163" s="18">
        <v>800000</v>
      </c>
      <c r="G163" s="18">
        <v>0</v>
      </c>
      <c r="H163" s="18">
        <v>0</v>
      </c>
      <c r="I163" s="18">
        <v>0</v>
      </c>
      <c r="J163" s="18">
        <v>0</v>
      </c>
      <c r="K163" s="19">
        <f t="shared" si="8"/>
        <v>0</v>
      </c>
      <c r="L163" s="29">
        <f t="shared" si="9"/>
        <v>800000</v>
      </c>
      <c r="M163" s="30">
        <f t="shared" si="10"/>
        <v>6.963721205060524E-05</v>
      </c>
      <c r="N163" s="19" t="e">
        <f t="shared" si="11"/>
        <v>#DIV/0!</v>
      </c>
    </row>
    <row r="164" spans="1:14" ht="26.25">
      <c r="A164" s="16" t="s">
        <v>21</v>
      </c>
      <c r="B164" s="17" t="s">
        <v>22</v>
      </c>
      <c r="C164" s="17" t="s">
        <v>400</v>
      </c>
      <c r="D164" s="17" t="s">
        <v>401</v>
      </c>
      <c r="E164" s="18">
        <v>1000000</v>
      </c>
      <c r="F164" s="18">
        <v>1000000</v>
      </c>
      <c r="G164" s="18">
        <v>293105.73</v>
      </c>
      <c r="H164" s="18">
        <v>291849.29</v>
      </c>
      <c r="I164" s="18">
        <v>291849.29</v>
      </c>
      <c r="J164" s="18">
        <v>1256.44</v>
      </c>
      <c r="K164" s="19">
        <f t="shared" si="8"/>
        <v>0.29310573</v>
      </c>
      <c r="L164" s="29">
        <f t="shared" si="9"/>
        <v>706894.27</v>
      </c>
      <c r="M164" s="30">
        <f t="shared" si="10"/>
        <v>6.153268272168473E-05</v>
      </c>
      <c r="N164" s="19">
        <f t="shared" si="11"/>
        <v>0.004286644276793907</v>
      </c>
    </row>
    <row r="165" spans="1:14" ht="26.25">
      <c r="A165" s="16" t="s">
        <v>11</v>
      </c>
      <c r="B165" s="17" t="s">
        <v>12</v>
      </c>
      <c r="C165" s="17" t="s">
        <v>402</v>
      </c>
      <c r="D165" s="17" t="s">
        <v>403</v>
      </c>
      <c r="E165" s="18">
        <v>27000000</v>
      </c>
      <c r="F165" s="18">
        <v>28486667</v>
      </c>
      <c r="G165" s="18">
        <v>27807739.03</v>
      </c>
      <c r="H165" s="18">
        <v>21933756.42</v>
      </c>
      <c r="I165" s="18">
        <v>21933756.42</v>
      </c>
      <c r="J165" s="18">
        <v>5873982.61</v>
      </c>
      <c r="K165" s="19">
        <f t="shared" si="8"/>
        <v>0.9761668162161617</v>
      </c>
      <c r="L165" s="29">
        <f t="shared" si="9"/>
        <v>678927.9699999988</v>
      </c>
      <c r="M165" s="30">
        <f t="shared" si="10"/>
        <v>5.909831376747108E-05</v>
      </c>
      <c r="N165" s="19">
        <f t="shared" si="11"/>
        <v>0.21123553423969255</v>
      </c>
    </row>
    <row r="166" spans="1:14" ht="26.25">
      <c r="A166" s="16" t="s">
        <v>17</v>
      </c>
      <c r="B166" s="17" t="s">
        <v>18</v>
      </c>
      <c r="C166" s="17" t="s">
        <v>404</v>
      </c>
      <c r="D166" s="17" t="s">
        <v>405</v>
      </c>
      <c r="E166" s="18">
        <v>349380000</v>
      </c>
      <c r="F166" s="18">
        <v>345114410</v>
      </c>
      <c r="G166" s="18">
        <v>344498302.93</v>
      </c>
      <c r="H166" s="18">
        <v>343932967.44</v>
      </c>
      <c r="I166" s="18">
        <v>343393893.99</v>
      </c>
      <c r="J166" s="18">
        <v>565335.49</v>
      </c>
      <c r="K166" s="19">
        <f t="shared" si="8"/>
        <v>0.9982147744279933</v>
      </c>
      <c r="L166" s="29">
        <f t="shared" si="9"/>
        <v>616107.0699999928</v>
      </c>
      <c r="M166" s="30">
        <f t="shared" si="10"/>
        <v>5.362997334933323E-05</v>
      </c>
      <c r="N166" s="19">
        <f t="shared" si="11"/>
        <v>0.001641039985369312</v>
      </c>
    </row>
    <row r="167" spans="1:14" ht="26.25">
      <c r="A167" s="16" t="s">
        <v>11</v>
      </c>
      <c r="B167" s="17" t="s">
        <v>12</v>
      </c>
      <c r="C167" s="17" t="s">
        <v>406</v>
      </c>
      <c r="D167" s="17" t="s">
        <v>407</v>
      </c>
      <c r="E167" s="18">
        <v>17000000</v>
      </c>
      <c r="F167" s="18">
        <v>17750000</v>
      </c>
      <c r="G167" s="18">
        <v>17242882.98</v>
      </c>
      <c r="H167" s="18">
        <v>15896983.03</v>
      </c>
      <c r="I167" s="18">
        <v>15896983.03</v>
      </c>
      <c r="J167" s="18">
        <v>1345899.95</v>
      </c>
      <c r="K167" s="19">
        <f t="shared" si="8"/>
        <v>0.9714300270422536</v>
      </c>
      <c r="L167" s="29">
        <f t="shared" si="9"/>
        <v>507117.01999999955</v>
      </c>
      <c r="M167" s="30">
        <f t="shared" si="10"/>
        <v>4.414276932026373E-05</v>
      </c>
      <c r="N167" s="19">
        <f t="shared" si="11"/>
        <v>0.07805538966778976</v>
      </c>
    </row>
    <row r="168" spans="1:14" ht="15">
      <c r="A168" s="16" t="s">
        <v>11</v>
      </c>
      <c r="B168" s="17" t="s">
        <v>12</v>
      </c>
      <c r="C168" s="17" t="s">
        <v>408</v>
      </c>
      <c r="D168" s="17" t="s">
        <v>409</v>
      </c>
      <c r="E168" s="18">
        <v>2600000</v>
      </c>
      <c r="F168" s="18">
        <v>2600000</v>
      </c>
      <c r="G168" s="18">
        <v>2103914.01</v>
      </c>
      <c r="H168" s="18">
        <v>1732520.02</v>
      </c>
      <c r="I168" s="18">
        <v>1656003.8</v>
      </c>
      <c r="J168" s="18">
        <v>371393.99</v>
      </c>
      <c r="K168" s="19">
        <f t="shared" si="8"/>
        <v>0.8091976961538461</v>
      </c>
      <c r="L168" s="29">
        <f t="shared" si="9"/>
        <v>496085.9900000002</v>
      </c>
      <c r="M168" s="30">
        <f t="shared" si="10"/>
        <v>4.3182556601205556E-05</v>
      </c>
      <c r="N168" s="19">
        <f t="shared" si="11"/>
        <v>0.17652527063118897</v>
      </c>
    </row>
    <row r="169" spans="1:14" ht="26.25">
      <c r="A169" s="16" t="s">
        <v>11</v>
      </c>
      <c r="B169" s="17" t="s">
        <v>12</v>
      </c>
      <c r="C169" s="17" t="s">
        <v>410</v>
      </c>
      <c r="D169" s="17" t="s">
        <v>411</v>
      </c>
      <c r="E169" s="18">
        <v>3300000</v>
      </c>
      <c r="F169" s="18">
        <v>3300000</v>
      </c>
      <c r="G169" s="18">
        <v>2806748.24</v>
      </c>
      <c r="H169" s="18">
        <v>2613793.8</v>
      </c>
      <c r="I169" s="18">
        <v>2386574.62</v>
      </c>
      <c r="J169" s="18">
        <v>192954.44</v>
      </c>
      <c r="K169" s="19">
        <f t="shared" si="8"/>
        <v>0.8505297696969698</v>
      </c>
      <c r="L169" s="29">
        <f t="shared" si="9"/>
        <v>493251.7599999998</v>
      </c>
      <c r="M169" s="30">
        <f t="shared" si="10"/>
        <v>4.293584675681778E-05</v>
      </c>
      <c r="N169" s="19">
        <f t="shared" si="11"/>
        <v>0.06874661476584733</v>
      </c>
    </row>
    <row r="170" spans="1:14" ht="26.25">
      <c r="A170" s="16" t="s">
        <v>11</v>
      </c>
      <c r="B170" s="17" t="s">
        <v>12</v>
      </c>
      <c r="C170" s="17" t="s">
        <v>412</v>
      </c>
      <c r="D170" s="17" t="s">
        <v>413</v>
      </c>
      <c r="E170" s="18">
        <v>2500000</v>
      </c>
      <c r="F170" s="18">
        <v>2639500</v>
      </c>
      <c r="G170" s="18">
        <v>2148076.57</v>
      </c>
      <c r="H170" s="18">
        <v>738858.22</v>
      </c>
      <c r="I170" s="18">
        <v>738858.22</v>
      </c>
      <c r="J170" s="18">
        <v>1409218.35</v>
      </c>
      <c r="K170" s="19">
        <f t="shared" si="8"/>
        <v>0.813819499905285</v>
      </c>
      <c r="L170" s="29">
        <f t="shared" si="9"/>
        <v>491423.43000000017</v>
      </c>
      <c r="M170" s="30">
        <f t="shared" si="10"/>
        <v>4.277669700193221E-05</v>
      </c>
      <c r="N170" s="19">
        <f t="shared" si="11"/>
        <v>0.6560372985214397</v>
      </c>
    </row>
    <row r="171" spans="1:14" ht="15">
      <c r="A171" s="16" t="s">
        <v>11</v>
      </c>
      <c r="B171" s="17" t="s">
        <v>12</v>
      </c>
      <c r="C171" s="17" t="s">
        <v>414</v>
      </c>
      <c r="D171" s="17" t="s">
        <v>415</v>
      </c>
      <c r="E171" s="18">
        <v>12700000</v>
      </c>
      <c r="F171" s="18">
        <v>13144500</v>
      </c>
      <c r="G171" s="18">
        <v>12665271.21</v>
      </c>
      <c r="H171" s="18">
        <v>8795045.21</v>
      </c>
      <c r="I171" s="18">
        <v>8795045.21</v>
      </c>
      <c r="J171" s="18">
        <v>3870226</v>
      </c>
      <c r="K171" s="19">
        <f t="shared" si="8"/>
        <v>0.9635414972041539</v>
      </c>
      <c r="L171" s="29">
        <f t="shared" si="9"/>
        <v>479228.7899999991</v>
      </c>
      <c r="M171" s="30">
        <f t="shared" si="10"/>
        <v>4.171519608748113E-05</v>
      </c>
      <c r="N171" s="19">
        <f t="shared" si="11"/>
        <v>0.3055778226797245</v>
      </c>
    </row>
    <row r="172" spans="1:14" ht="51.75">
      <c r="A172" s="16" t="s">
        <v>13</v>
      </c>
      <c r="B172" s="17" t="s">
        <v>14</v>
      </c>
      <c r="C172" s="17" t="s">
        <v>416</v>
      </c>
      <c r="D172" s="17" t="s">
        <v>417</v>
      </c>
      <c r="E172" s="18">
        <v>425000</v>
      </c>
      <c r="F172" s="18">
        <v>425000</v>
      </c>
      <c r="G172" s="18">
        <v>0</v>
      </c>
      <c r="H172" s="18">
        <v>0</v>
      </c>
      <c r="I172" s="18">
        <v>0</v>
      </c>
      <c r="J172" s="18">
        <v>0</v>
      </c>
      <c r="K172" s="19">
        <f t="shared" si="8"/>
        <v>0</v>
      </c>
      <c r="L172" s="29">
        <f t="shared" si="9"/>
        <v>425000</v>
      </c>
      <c r="M172" s="30">
        <f t="shared" si="10"/>
        <v>3.699476890188403E-05</v>
      </c>
      <c r="N172" s="19" t="e">
        <f t="shared" si="11"/>
        <v>#DIV/0!</v>
      </c>
    </row>
    <row r="173" spans="1:14" ht="39">
      <c r="A173" s="16" t="s">
        <v>11</v>
      </c>
      <c r="B173" s="17" t="s">
        <v>12</v>
      </c>
      <c r="C173" s="17" t="s">
        <v>418</v>
      </c>
      <c r="D173" s="17" t="s">
        <v>419</v>
      </c>
      <c r="E173" s="18">
        <v>0</v>
      </c>
      <c r="F173" s="18">
        <v>400000</v>
      </c>
      <c r="G173" s="18">
        <v>0</v>
      </c>
      <c r="H173" s="18">
        <v>0</v>
      </c>
      <c r="I173" s="18">
        <v>0</v>
      </c>
      <c r="J173" s="18">
        <v>0</v>
      </c>
      <c r="K173" s="19">
        <f t="shared" si="8"/>
        <v>0</v>
      </c>
      <c r="L173" s="29">
        <f t="shared" si="9"/>
        <v>400000</v>
      </c>
      <c r="M173" s="30">
        <f t="shared" si="10"/>
        <v>3.481860602530262E-05</v>
      </c>
      <c r="N173" s="19" t="e">
        <f t="shared" si="11"/>
        <v>#DIV/0!</v>
      </c>
    </row>
    <row r="174" spans="1:14" ht="26.25">
      <c r="A174" s="16" t="s">
        <v>15</v>
      </c>
      <c r="B174" s="17" t="s">
        <v>16</v>
      </c>
      <c r="C174" s="17" t="s">
        <v>420</v>
      </c>
      <c r="D174" s="17" t="s">
        <v>421</v>
      </c>
      <c r="E174" s="18">
        <v>1500000</v>
      </c>
      <c r="F174" s="18">
        <v>1300000</v>
      </c>
      <c r="G174" s="18">
        <v>927968.5</v>
      </c>
      <c r="H174" s="18">
        <v>0</v>
      </c>
      <c r="I174" s="18">
        <v>0</v>
      </c>
      <c r="J174" s="18">
        <v>927968.5</v>
      </c>
      <c r="K174" s="19">
        <f t="shared" si="8"/>
        <v>0.713821923076923</v>
      </c>
      <c r="L174" s="29">
        <f t="shared" si="9"/>
        <v>372031.5</v>
      </c>
      <c r="M174" s="30">
        <f t="shared" si="10"/>
        <v>3.238404556875593E-05</v>
      </c>
      <c r="N174" s="19">
        <f t="shared" si="11"/>
        <v>1</v>
      </c>
    </row>
    <row r="175" spans="1:14" ht="26.25">
      <c r="A175" s="16" t="s">
        <v>13</v>
      </c>
      <c r="B175" s="17" t="s">
        <v>14</v>
      </c>
      <c r="C175" s="17" t="s">
        <v>422</v>
      </c>
      <c r="D175" s="17" t="s">
        <v>423</v>
      </c>
      <c r="E175" s="18">
        <v>3150000</v>
      </c>
      <c r="F175" s="18">
        <v>3150000</v>
      </c>
      <c r="G175" s="18">
        <v>2814484.17</v>
      </c>
      <c r="H175" s="18">
        <v>468577.28</v>
      </c>
      <c r="I175" s="18">
        <v>468577.28</v>
      </c>
      <c r="J175" s="18">
        <v>2345906.89</v>
      </c>
      <c r="K175" s="19">
        <f t="shared" si="8"/>
        <v>0.8934870380952381</v>
      </c>
      <c r="L175" s="29">
        <f t="shared" si="9"/>
        <v>335515.8300000001</v>
      </c>
      <c r="M175" s="30">
        <f t="shared" si="10"/>
        <v>2.9205483750056027E-05</v>
      </c>
      <c r="N175" s="19">
        <f t="shared" si="11"/>
        <v>0.8335121991466025</v>
      </c>
    </row>
    <row r="176" spans="1:14" ht="15">
      <c r="A176" s="16" t="s">
        <v>15</v>
      </c>
      <c r="B176" s="17" t="s">
        <v>16</v>
      </c>
      <c r="C176" s="17" t="s">
        <v>424</v>
      </c>
      <c r="D176" s="17" t="s">
        <v>425</v>
      </c>
      <c r="E176" s="18">
        <v>0</v>
      </c>
      <c r="F176" s="18">
        <v>333333</v>
      </c>
      <c r="G176" s="18">
        <v>0</v>
      </c>
      <c r="H176" s="18">
        <v>0</v>
      </c>
      <c r="I176" s="18">
        <v>0</v>
      </c>
      <c r="J176" s="18">
        <v>0</v>
      </c>
      <c r="K176" s="19">
        <f t="shared" si="8"/>
        <v>0</v>
      </c>
      <c r="L176" s="29">
        <f t="shared" si="9"/>
        <v>333333</v>
      </c>
      <c r="M176" s="30">
        <f t="shared" si="10"/>
        <v>2.901547600558049E-05</v>
      </c>
      <c r="N176" s="19" t="e">
        <f t="shared" si="11"/>
        <v>#DIV/0!</v>
      </c>
    </row>
    <row r="177" spans="1:14" ht="26.25">
      <c r="A177" s="16" t="s">
        <v>31</v>
      </c>
      <c r="B177" s="17" t="s">
        <v>32</v>
      </c>
      <c r="C177" s="17" t="s">
        <v>80</v>
      </c>
      <c r="D177" s="17" t="s">
        <v>81</v>
      </c>
      <c r="E177" s="18">
        <v>0</v>
      </c>
      <c r="F177" s="18">
        <v>300000</v>
      </c>
      <c r="G177" s="18">
        <v>0</v>
      </c>
      <c r="H177" s="18">
        <v>0</v>
      </c>
      <c r="I177" s="18">
        <v>0</v>
      </c>
      <c r="J177" s="18">
        <v>0</v>
      </c>
      <c r="K177" s="19">
        <f t="shared" si="8"/>
        <v>0</v>
      </c>
      <c r="L177" s="29">
        <f t="shared" si="9"/>
        <v>300000</v>
      </c>
      <c r="M177" s="30">
        <f t="shared" si="10"/>
        <v>2.6113954518976963E-05</v>
      </c>
      <c r="N177" s="19" t="e">
        <f t="shared" si="11"/>
        <v>#DIV/0!</v>
      </c>
    </row>
    <row r="178" spans="1:14" ht="26.25">
      <c r="A178" s="16" t="s">
        <v>11</v>
      </c>
      <c r="B178" s="17" t="s">
        <v>12</v>
      </c>
      <c r="C178" s="17" t="s">
        <v>426</v>
      </c>
      <c r="D178" s="17" t="s">
        <v>427</v>
      </c>
      <c r="E178" s="18">
        <v>1800000</v>
      </c>
      <c r="F178" s="18">
        <v>1800000</v>
      </c>
      <c r="G178" s="18">
        <v>1501157.5</v>
      </c>
      <c r="H178" s="18">
        <v>26527.09</v>
      </c>
      <c r="I178" s="18">
        <v>26527.09</v>
      </c>
      <c r="J178" s="18">
        <v>1474630.41</v>
      </c>
      <c r="K178" s="19">
        <f t="shared" si="8"/>
        <v>0.8339763888888889</v>
      </c>
      <c r="L178" s="29">
        <f t="shared" si="9"/>
        <v>298842.5</v>
      </c>
      <c r="M178" s="30">
        <f t="shared" si="10"/>
        <v>2.6013198177791245E-05</v>
      </c>
      <c r="N178" s="19">
        <f t="shared" si="11"/>
        <v>0.9823289095248167</v>
      </c>
    </row>
    <row r="179" spans="1:14" ht="26.25">
      <c r="A179" s="16" t="s">
        <v>17</v>
      </c>
      <c r="B179" s="17" t="s">
        <v>18</v>
      </c>
      <c r="C179" s="17" t="s">
        <v>428</v>
      </c>
      <c r="D179" s="17" t="s">
        <v>429</v>
      </c>
      <c r="E179" s="18">
        <v>0</v>
      </c>
      <c r="F179" s="18">
        <v>293333</v>
      </c>
      <c r="G179" s="18">
        <v>0</v>
      </c>
      <c r="H179" s="18">
        <v>0</v>
      </c>
      <c r="I179" s="18">
        <v>0</v>
      </c>
      <c r="J179" s="18">
        <v>0</v>
      </c>
      <c r="K179" s="19">
        <f t="shared" si="8"/>
        <v>0</v>
      </c>
      <c r="L179" s="29">
        <f t="shared" si="9"/>
        <v>293333</v>
      </c>
      <c r="M179" s="30">
        <f t="shared" si="10"/>
        <v>2.553361540305023E-05</v>
      </c>
      <c r="N179" s="19" t="e">
        <f t="shared" si="11"/>
        <v>#DIV/0!</v>
      </c>
    </row>
    <row r="180" spans="1:14" ht="15">
      <c r="A180" s="16" t="s">
        <v>11</v>
      </c>
      <c r="B180" s="17" t="s">
        <v>12</v>
      </c>
      <c r="C180" s="17" t="s">
        <v>430</v>
      </c>
      <c r="D180" s="17" t="s">
        <v>431</v>
      </c>
      <c r="E180" s="18">
        <v>5500000</v>
      </c>
      <c r="F180" s="18">
        <v>5766667</v>
      </c>
      <c r="G180" s="18">
        <v>5497648.91</v>
      </c>
      <c r="H180" s="18">
        <v>4874422.6</v>
      </c>
      <c r="I180" s="18">
        <v>4874422.6</v>
      </c>
      <c r="J180" s="18">
        <v>623226.31</v>
      </c>
      <c r="K180" s="19">
        <f t="shared" si="8"/>
        <v>0.9533494668584124</v>
      </c>
      <c r="L180" s="29">
        <f t="shared" si="9"/>
        <v>269018.08999999985</v>
      </c>
      <c r="M180" s="30">
        <f t="shared" si="10"/>
        <v>2.3417087223473493E-05</v>
      </c>
      <c r="N180" s="19">
        <f t="shared" si="11"/>
        <v>0.11336233364527457</v>
      </c>
    </row>
    <row r="181" spans="1:14" ht="26.25">
      <c r="A181" s="16" t="s">
        <v>19</v>
      </c>
      <c r="B181" s="17" t="s">
        <v>20</v>
      </c>
      <c r="C181" s="17" t="s">
        <v>432</v>
      </c>
      <c r="D181" s="17" t="s">
        <v>433</v>
      </c>
      <c r="E181" s="18">
        <v>26650000</v>
      </c>
      <c r="F181" s="18">
        <v>26650000</v>
      </c>
      <c r="G181" s="18">
        <v>26474025.55</v>
      </c>
      <c r="H181" s="18">
        <v>2318188.4</v>
      </c>
      <c r="I181" s="18">
        <v>2318188.4</v>
      </c>
      <c r="J181" s="18">
        <v>24155837.15</v>
      </c>
      <c r="K181" s="19">
        <f t="shared" si="8"/>
        <v>0.9933968311444653</v>
      </c>
      <c r="L181" s="29">
        <f t="shared" si="9"/>
        <v>175974.44999999925</v>
      </c>
      <c r="M181" s="30">
        <f t="shared" si="10"/>
        <v>1.531796261267322E-05</v>
      </c>
      <c r="N181" s="19">
        <f t="shared" si="11"/>
        <v>0.9124353644056976</v>
      </c>
    </row>
    <row r="182" spans="1:14" ht="26.25">
      <c r="A182" s="16" t="s">
        <v>17</v>
      </c>
      <c r="B182" s="17" t="s">
        <v>18</v>
      </c>
      <c r="C182" s="17" t="s">
        <v>434</v>
      </c>
      <c r="D182" s="17" t="s">
        <v>435</v>
      </c>
      <c r="E182" s="18">
        <v>14035309</v>
      </c>
      <c r="F182" s="18">
        <v>1635309</v>
      </c>
      <c r="G182" s="18">
        <v>1491523</v>
      </c>
      <c r="H182" s="18">
        <v>1488533.05</v>
      </c>
      <c r="I182" s="18">
        <v>1488533.05</v>
      </c>
      <c r="J182" s="18">
        <v>2989.95</v>
      </c>
      <c r="K182" s="19">
        <f t="shared" si="8"/>
        <v>0.9120741095413772</v>
      </c>
      <c r="L182" s="29">
        <f t="shared" si="9"/>
        <v>143786</v>
      </c>
      <c r="M182" s="30">
        <f t="shared" si="10"/>
        <v>1.2516070214885404E-05</v>
      </c>
      <c r="N182" s="19">
        <f t="shared" si="11"/>
        <v>0.00200462882570366</v>
      </c>
    </row>
    <row r="183" spans="1:14" ht="26.25">
      <c r="A183" s="16" t="s">
        <v>17</v>
      </c>
      <c r="B183" s="17" t="s">
        <v>18</v>
      </c>
      <c r="C183" s="17" t="s">
        <v>436</v>
      </c>
      <c r="D183" s="17" t="s">
        <v>437</v>
      </c>
      <c r="E183" s="18">
        <v>9540000</v>
      </c>
      <c r="F183" s="18">
        <v>9316000</v>
      </c>
      <c r="G183" s="18">
        <v>9180658.21</v>
      </c>
      <c r="H183" s="18">
        <v>9072130.11</v>
      </c>
      <c r="I183" s="18">
        <v>9064422.04</v>
      </c>
      <c r="J183" s="18">
        <v>108528.1</v>
      </c>
      <c r="K183" s="19">
        <f t="shared" si="8"/>
        <v>0.9854721135680551</v>
      </c>
      <c r="L183" s="29">
        <f t="shared" si="9"/>
        <v>135341.7899999991</v>
      </c>
      <c r="M183" s="30">
        <f t="shared" si="10"/>
        <v>1.1781031161923026E-05</v>
      </c>
      <c r="N183" s="19">
        <f t="shared" si="11"/>
        <v>0.011821385516975912</v>
      </c>
    </row>
    <row r="184" spans="1:14" ht="39">
      <c r="A184" s="16" t="s">
        <v>11</v>
      </c>
      <c r="B184" s="17" t="s">
        <v>12</v>
      </c>
      <c r="C184" s="17" t="s">
        <v>438</v>
      </c>
      <c r="D184" s="17" t="s">
        <v>439</v>
      </c>
      <c r="E184" s="18">
        <v>18600000</v>
      </c>
      <c r="F184" s="18">
        <v>18600000</v>
      </c>
      <c r="G184" s="18">
        <v>18522704</v>
      </c>
      <c r="H184" s="18">
        <v>15712082.66</v>
      </c>
      <c r="I184" s="18">
        <v>15712082.66</v>
      </c>
      <c r="J184" s="18">
        <v>2810621.34</v>
      </c>
      <c r="K184" s="19">
        <f t="shared" si="8"/>
        <v>0.9958443010752688</v>
      </c>
      <c r="L184" s="29">
        <f t="shared" si="9"/>
        <v>77296</v>
      </c>
      <c r="M184" s="30">
        <f t="shared" si="10"/>
        <v>6.728347428329477E-06</v>
      </c>
      <c r="N184" s="19">
        <f t="shared" si="11"/>
        <v>0.1517392568601215</v>
      </c>
    </row>
    <row r="185" spans="1:14" ht="26.25">
      <c r="A185" s="16" t="s">
        <v>11</v>
      </c>
      <c r="B185" s="17" t="s">
        <v>12</v>
      </c>
      <c r="C185" s="17" t="s">
        <v>440</v>
      </c>
      <c r="D185" s="17" t="s">
        <v>441</v>
      </c>
      <c r="E185" s="18">
        <v>0</v>
      </c>
      <c r="F185" s="18">
        <v>66667</v>
      </c>
      <c r="G185" s="18">
        <v>0</v>
      </c>
      <c r="H185" s="18">
        <v>0</v>
      </c>
      <c r="I185" s="18">
        <v>0</v>
      </c>
      <c r="J185" s="18">
        <v>0</v>
      </c>
      <c r="K185" s="19">
        <f t="shared" si="8"/>
        <v>0</v>
      </c>
      <c r="L185" s="29">
        <f t="shared" si="9"/>
        <v>66667</v>
      </c>
      <c r="M185" s="30">
        <f t="shared" si="10"/>
        <v>5.803130019722124E-06</v>
      </c>
      <c r="N185" s="19" t="e">
        <f t="shared" si="11"/>
        <v>#DIV/0!</v>
      </c>
    </row>
    <row r="186" spans="1:14" ht="26.25">
      <c r="A186" s="16" t="s">
        <v>17</v>
      </c>
      <c r="B186" s="17" t="s">
        <v>18</v>
      </c>
      <c r="C186" s="17" t="s">
        <v>442</v>
      </c>
      <c r="D186" s="17" t="s">
        <v>443</v>
      </c>
      <c r="E186" s="18">
        <v>85212000</v>
      </c>
      <c r="F186" s="18">
        <v>77166335</v>
      </c>
      <c r="G186" s="18">
        <v>77105840.81</v>
      </c>
      <c r="H186" s="18">
        <v>76808017.93</v>
      </c>
      <c r="I186" s="18">
        <v>76808017.93</v>
      </c>
      <c r="J186" s="18">
        <v>297822.88</v>
      </c>
      <c r="K186" s="19">
        <f t="shared" si="8"/>
        <v>0.9992160546435178</v>
      </c>
      <c r="L186" s="29">
        <f t="shared" si="9"/>
        <v>60494.189999997616</v>
      </c>
      <c r="M186" s="30">
        <f t="shared" si="10"/>
        <v>5.265808421074295E-06</v>
      </c>
      <c r="N186" s="19">
        <f t="shared" si="11"/>
        <v>0.0038625203599540387</v>
      </c>
    </row>
    <row r="187" spans="1:14" ht="26.25">
      <c r="A187" s="16" t="s">
        <v>17</v>
      </c>
      <c r="B187" s="17" t="s">
        <v>18</v>
      </c>
      <c r="C187" s="17" t="s">
        <v>444</v>
      </c>
      <c r="D187" s="17" t="s">
        <v>445</v>
      </c>
      <c r="E187" s="18">
        <v>571191</v>
      </c>
      <c r="F187" s="18">
        <v>581391</v>
      </c>
      <c r="G187" s="18">
        <v>532432.12</v>
      </c>
      <c r="H187" s="18">
        <v>532432.12</v>
      </c>
      <c r="I187" s="18">
        <v>532432.12</v>
      </c>
      <c r="J187" s="18">
        <v>0</v>
      </c>
      <c r="K187" s="19">
        <f t="shared" si="8"/>
        <v>0.9157900965099219</v>
      </c>
      <c r="L187" s="29">
        <f t="shared" si="9"/>
        <v>48958.880000000005</v>
      </c>
      <c r="M187" s="30">
        <f t="shared" si="10"/>
        <v>4.26169988540017E-06</v>
      </c>
      <c r="N187" s="19">
        <f t="shared" si="11"/>
        <v>0</v>
      </c>
    </row>
    <row r="188" spans="1:14" ht="15">
      <c r="A188" s="16" t="s">
        <v>11</v>
      </c>
      <c r="B188" s="17" t="s">
        <v>12</v>
      </c>
      <c r="C188" s="17" t="s">
        <v>446</v>
      </c>
      <c r="D188" s="17" t="s">
        <v>447</v>
      </c>
      <c r="E188" s="18">
        <v>4422000000</v>
      </c>
      <c r="F188" s="18">
        <v>4422000000</v>
      </c>
      <c r="G188" s="18">
        <v>4421963717.88</v>
      </c>
      <c r="H188" s="18">
        <v>4404533303.32</v>
      </c>
      <c r="I188" s="18">
        <v>4404507599.28</v>
      </c>
      <c r="J188" s="18">
        <v>17430414.56</v>
      </c>
      <c r="K188" s="19">
        <f t="shared" si="8"/>
        <v>0.9999917950881955</v>
      </c>
      <c r="L188" s="29">
        <f t="shared" si="9"/>
        <v>36282.11999988556</v>
      </c>
      <c r="M188" s="30">
        <f t="shared" si="10"/>
        <v>3.1582321050969196E-06</v>
      </c>
      <c r="N188" s="19">
        <f t="shared" si="11"/>
        <v>0.00394178145096961</v>
      </c>
    </row>
    <row r="189" spans="1:14" ht="26.25">
      <c r="A189" s="16" t="s">
        <v>19</v>
      </c>
      <c r="B189" s="17" t="s">
        <v>20</v>
      </c>
      <c r="C189" s="17" t="s">
        <v>448</v>
      </c>
      <c r="D189" s="17" t="s">
        <v>449</v>
      </c>
      <c r="E189" s="18">
        <v>6400000</v>
      </c>
      <c r="F189" s="18">
        <v>6400000</v>
      </c>
      <c r="G189" s="18">
        <v>6373881.76</v>
      </c>
      <c r="H189" s="18">
        <v>5350000</v>
      </c>
      <c r="I189" s="18">
        <v>5350000</v>
      </c>
      <c r="J189" s="18">
        <v>1023881.76</v>
      </c>
      <c r="K189" s="19">
        <f t="shared" si="8"/>
        <v>0.995919025</v>
      </c>
      <c r="L189" s="29">
        <f t="shared" si="9"/>
        <v>26118.240000000224</v>
      </c>
      <c r="M189" s="30">
        <f t="shared" si="10"/>
        <v>2.273501771585769E-06</v>
      </c>
      <c r="N189" s="19">
        <f t="shared" si="11"/>
        <v>0.16063708091127188</v>
      </c>
    </row>
    <row r="190" spans="1:14" ht="26.25">
      <c r="A190" s="16" t="s">
        <v>21</v>
      </c>
      <c r="B190" s="17" t="s">
        <v>22</v>
      </c>
      <c r="C190" s="17" t="s">
        <v>450</v>
      </c>
      <c r="D190" s="17" t="s">
        <v>451</v>
      </c>
      <c r="E190" s="18">
        <v>1002000</v>
      </c>
      <c r="F190" s="18">
        <v>1002000</v>
      </c>
      <c r="G190" s="18">
        <v>989421.37</v>
      </c>
      <c r="H190" s="18">
        <v>989421.37</v>
      </c>
      <c r="I190" s="18">
        <v>989421.37</v>
      </c>
      <c r="J190" s="18">
        <v>0</v>
      </c>
      <c r="K190" s="19">
        <f t="shared" si="8"/>
        <v>0.9874464770459082</v>
      </c>
      <c r="L190" s="29">
        <f t="shared" si="9"/>
        <v>12578.630000000005</v>
      </c>
      <c r="M190" s="30">
        <f t="shared" si="10"/>
        <v>1.094925905770131E-06</v>
      </c>
      <c r="N190" s="19">
        <f t="shared" si="11"/>
        <v>0</v>
      </c>
    </row>
    <row r="191" spans="1:14" ht="39">
      <c r="A191" s="16" t="s">
        <v>11</v>
      </c>
      <c r="B191" s="17" t="s">
        <v>12</v>
      </c>
      <c r="C191" s="17" t="s">
        <v>452</v>
      </c>
      <c r="D191" s="17" t="s">
        <v>453</v>
      </c>
      <c r="E191" s="18">
        <v>4000000000</v>
      </c>
      <c r="F191" s="18">
        <v>4082150000</v>
      </c>
      <c r="G191" s="18">
        <v>4082149970</v>
      </c>
      <c r="H191" s="18">
        <v>3775650857.49</v>
      </c>
      <c r="I191" s="18">
        <v>3769736957.12</v>
      </c>
      <c r="J191" s="18">
        <v>306499112.51</v>
      </c>
      <c r="K191" s="19">
        <f t="shared" si="8"/>
        <v>0.9999999926509315</v>
      </c>
      <c r="L191" s="29">
        <f t="shared" si="9"/>
        <v>30</v>
      </c>
      <c r="M191" s="30">
        <f t="shared" si="10"/>
        <v>2.6113954518976964E-09</v>
      </c>
      <c r="N191" s="19">
        <f t="shared" si="11"/>
        <v>0.07508276637617015</v>
      </c>
    </row>
    <row r="192" spans="1:14" ht="26.25">
      <c r="A192" s="16" t="s">
        <v>11</v>
      </c>
      <c r="B192" s="17" t="s">
        <v>12</v>
      </c>
      <c r="C192" s="17" t="s">
        <v>454</v>
      </c>
      <c r="D192" s="17" t="s">
        <v>455</v>
      </c>
      <c r="E192" s="18">
        <v>15000000</v>
      </c>
      <c r="F192" s="18">
        <v>15000000</v>
      </c>
      <c r="G192" s="18">
        <v>14999999</v>
      </c>
      <c r="H192" s="18">
        <v>7347999</v>
      </c>
      <c r="I192" s="18">
        <v>7347999</v>
      </c>
      <c r="J192" s="18">
        <v>7652000</v>
      </c>
      <c r="K192" s="19">
        <f t="shared" si="8"/>
        <v>0.9999999333333334</v>
      </c>
      <c r="L192" s="29">
        <f t="shared" si="9"/>
        <v>1</v>
      </c>
      <c r="M192" s="30">
        <f t="shared" si="10"/>
        <v>8.704651506325654E-11</v>
      </c>
      <c r="N192" s="19">
        <f t="shared" si="11"/>
        <v>0.5101333673422245</v>
      </c>
    </row>
    <row r="193" spans="1:14" ht="26.25">
      <c r="A193" s="16" t="s">
        <v>21</v>
      </c>
      <c r="B193" s="17" t="s">
        <v>22</v>
      </c>
      <c r="C193" s="17" t="s">
        <v>456</v>
      </c>
      <c r="D193" s="17" t="s">
        <v>457</v>
      </c>
      <c r="E193" s="18">
        <v>16000000</v>
      </c>
      <c r="F193" s="18">
        <v>94717520</v>
      </c>
      <c r="G193" s="18">
        <v>94717520</v>
      </c>
      <c r="H193" s="18">
        <v>93595241.57</v>
      </c>
      <c r="I193" s="18">
        <v>93595241.57</v>
      </c>
      <c r="J193" s="18">
        <v>1122278.43</v>
      </c>
      <c r="K193" s="19">
        <f t="shared" si="8"/>
        <v>1</v>
      </c>
      <c r="L193" s="29">
        <f t="shared" si="9"/>
        <v>0</v>
      </c>
      <c r="M193" s="30">
        <f t="shared" si="10"/>
        <v>0</v>
      </c>
      <c r="N193" s="19">
        <f t="shared" si="11"/>
        <v>0.01184868892259848</v>
      </c>
    </row>
    <row r="194" spans="1:14" ht="39">
      <c r="A194" s="16" t="s">
        <v>21</v>
      </c>
      <c r="B194" s="17" t="s">
        <v>22</v>
      </c>
      <c r="C194" s="17" t="s">
        <v>458</v>
      </c>
      <c r="D194" s="17" t="s">
        <v>459</v>
      </c>
      <c r="E194" s="18">
        <v>1400000</v>
      </c>
      <c r="F194" s="18">
        <v>1400000</v>
      </c>
      <c r="G194" s="18">
        <v>1400000</v>
      </c>
      <c r="H194" s="18">
        <v>1311894.59</v>
      </c>
      <c r="I194" s="18">
        <v>1311894.59</v>
      </c>
      <c r="J194" s="18">
        <v>88105.41</v>
      </c>
      <c r="K194" s="19">
        <f aca="true" t="shared" si="12" ref="K194:K227">G194/F194</f>
        <v>1</v>
      </c>
      <c r="L194" s="29">
        <f aca="true" t="shared" si="13" ref="L194:L227">F194-G194</f>
        <v>0</v>
      </c>
      <c r="M194" s="30">
        <f aca="true" t="shared" si="14" ref="M194:M227">L194/$L$227</f>
        <v>0</v>
      </c>
      <c r="N194" s="19">
        <f t="shared" si="11"/>
        <v>0.06293243571428572</v>
      </c>
    </row>
    <row r="195" spans="1:14" ht="26.25">
      <c r="A195" s="16" t="s">
        <v>11</v>
      </c>
      <c r="B195" s="17" t="s">
        <v>12</v>
      </c>
      <c r="C195" s="17" t="s">
        <v>460</v>
      </c>
      <c r="D195" s="17" t="s">
        <v>461</v>
      </c>
      <c r="E195" s="18">
        <v>169500000</v>
      </c>
      <c r="F195" s="18">
        <v>162596275</v>
      </c>
      <c r="G195" s="18">
        <v>162596275</v>
      </c>
      <c r="H195" s="18">
        <v>149368564.98</v>
      </c>
      <c r="I195" s="18">
        <v>149368564.98</v>
      </c>
      <c r="J195" s="18">
        <v>13227710.02</v>
      </c>
      <c r="K195" s="19">
        <f t="shared" si="12"/>
        <v>1</v>
      </c>
      <c r="L195" s="29">
        <f t="shared" si="13"/>
        <v>0</v>
      </c>
      <c r="M195" s="30">
        <f t="shared" si="14"/>
        <v>0</v>
      </c>
      <c r="N195" s="19">
        <f aca="true" t="shared" si="15" ref="N195:N227">J195/G195</f>
        <v>0.08135309385162728</v>
      </c>
    </row>
    <row r="196" spans="1:14" ht="39">
      <c r="A196" s="16" t="s">
        <v>11</v>
      </c>
      <c r="B196" s="17" t="s">
        <v>12</v>
      </c>
      <c r="C196" s="17" t="s">
        <v>462</v>
      </c>
      <c r="D196" s="17" t="s">
        <v>463</v>
      </c>
      <c r="E196" s="18">
        <v>168000000</v>
      </c>
      <c r="F196" s="18">
        <v>164200000</v>
      </c>
      <c r="G196" s="18">
        <v>164200000</v>
      </c>
      <c r="H196" s="18">
        <v>159136728.26</v>
      </c>
      <c r="I196" s="18">
        <v>159136728.26</v>
      </c>
      <c r="J196" s="18">
        <v>5063271.74</v>
      </c>
      <c r="K196" s="19">
        <f t="shared" si="12"/>
        <v>1</v>
      </c>
      <c r="L196" s="29">
        <f t="shared" si="13"/>
        <v>0</v>
      </c>
      <c r="M196" s="30">
        <f t="shared" si="14"/>
        <v>0</v>
      </c>
      <c r="N196" s="19">
        <f t="shared" si="15"/>
        <v>0.03083600328867235</v>
      </c>
    </row>
    <row r="197" spans="1:14" ht="15">
      <c r="A197" s="16" t="s">
        <v>11</v>
      </c>
      <c r="B197" s="17" t="s">
        <v>12</v>
      </c>
      <c r="C197" s="17" t="s">
        <v>464</v>
      </c>
      <c r="D197" s="17" t="s">
        <v>465</v>
      </c>
      <c r="E197" s="18">
        <v>8310000000</v>
      </c>
      <c r="F197" s="18">
        <v>8128167000</v>
      </c>
      <c r="G197" s="18">
        <v>8128167000</v>
      </c>
      <c r="H197" s="18">
        <v>8065567432.96</v>
      </c>
      <c r="I197" s="18">
        <v>8065567432.96</v>
      </c>
      <c r="J197" s="18">
        <v>62599567.04</v>
      </c>
      <c r="K197" s="19">
        <f t="shared" si="12"/>
        <v>1</v>
      </c>
      <c r="L197" s="29">
        <f t="shared" si="13"/>
        <v>0</v>
      </c>
      <c r="M197" s="30">
        <f t="shared" si="14"/>
        <v>0</v>
      </c>
      <c r="N197" s="19">
        <f t="shared" si="15"/>
        <v>0.007701560147570787</v>
      </c>
    </row>
    <row r="198" spans="1:14" ht="15">
      <c r="A198" s="16" t="s">
        <v>15</v>
      </c>
      <c r="B198" s="17" t="s">
        <v>16</v>
      </c>
      <c r="C198" s="17" t="s">
        <v>466</v>
      </c>
      <c r="D198" s="17" t="s">
        <v>467</v>
      </c>
      <c r="E198" s="18">
        <v>4000000</v>
      </c>
      <c r="F198" s="18">
        <v>4000000</v>
      </c>
      <c r="G198" s="18">
        <v>4000000</v>
      </c>
      <c r="H198" s="18">
        <v>0</v>
      </c>
      <c r="I198" s="18">
        <v>0</v>
      </c>
      <c r="J198" s="18">
        <v>4000000</v>
      </c>
      <c r="K198" s="19">
        <f t="shared" si="12"/>
        <v>1</v>
      </c>
      <c r="L198" s="29">
        <f t="shared" si="13"/>
        <v>0</v>
      </c>
      <c r="M198" s="30">
        <f t="shared" si="14"/>
        <v>0</v>
      </c>
      <c r="N198" s="19">
        <f t="shared" si="15"/>
        <v>1</v>
      </c>
    </row>
    <row r="199" spans="1:14" ht="26.25">
      <c r="A199" s="16" t="s">
        <v>33</v>
      </c>
      <c r="B199" s="17" t="s">
        <v>34</v>
      </c>
      <c r="C199" s="17" t="s">
        <v>120</v>
      </c>
      <c r="D199" s="17" t="s">
        <v>121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9" t="e">
        <f t="shared" si="12"/>
        <v>#DIV/0!</v>
      </c>
      <c r="L199" s="29">
        <f t="shared" si="13"/>
        <v>0</v>
      </c>
      <c r="M199" s="30">
        <f t="shared" si="14"/>
        <v>0</v>
      </c>
      <c r="N199" s="19" t="e">
        <f t="shared" si="15"/>
        <v>#DIV/0!</v>
      </c>
    </row>
    <row r="200" spans="1:14" ht="39">
      <c r="A200" s="16" t="s">
        <v>41</v>
      </c>
      <c r="B200" s="17" t="s">
        <v>42</v>
      </c>
      <c r="C200" s="17" t="s">
        <v>468</v>
      </c>
      <c r="D200" s="17" t="s">
        <v>469</v>
      </c>
      <c r="E200" s="18">
        <v>0</v>
      </c>
      <c r="F200" s="18">
        <v>0</v>
      </c>
      <c r="G200" s="18">
        <v>1920</v>
      </c>
      <c r="H200" s="18">
        <v>1920</v>
      </c>
      <c r="I200" s="18">
        <v>1920</v>
      </c>
      <c r="J200" s="18">
        <v>0</v>
      </c>
      <c r="K200" s="19" t="e">
        <f t="shared" si="12"/>
        <v>#DIV/0!</v>
      </c>
      <c r="L200" s="29">
        <f t="shared" si="13"/>
        <v>-1920</v>
      </c>
      <c r="M200" s="30">
        <f t="shared" si="14"/>
        <v>-1.6712930892145257E-07</v>
      </c>
      <c r="N200" s="19">
        <f t="shared" si="15"/>
        <v>0</v>
      </c>
    </row>
    <row r="201" spans="1:14" ht="15">
      <c r="A201" s="16" t="s">
        <v>37</v>
      </c>
      <c r="B201" s="17" t="s">
        <v>38</v>
      </c>
      <c r="C201" s="17" t="s">
        <v>470</v>
      </c>
      <c r="D201" s="17" t="s">
        <v>471</v>
      </c>
      <c r="E201" s="18">
        <v>0</v>
      </c>
      <c r="F201" s="18">
        <v>0</v>
      </c>
      <c r="G201" s="18">
        <v>25000</v>
      </c>
      <c r="H201" s="18">
        <v>25000</v>
      </c>
      <c r="I201" s="18">
        <v>25000</v>
      </c>
      <c r="J201" s="18">
        <v>0</v>
      </c>
      <c r="K201" s="19" t="e">
        <f t="shared" si="12"/>
        <v>#DIV/0!</v>
      </c>
      <c r="L201" s="29">
        <f t="shared" si="13"/>
        <v>-25000</v>
      </c>
      <c r="M201" s="30">
        <f t="shared" si="14"/>
        <v>-2.1761628765814136E-06</v>
      </c>
      <c r="N201" s="19">
        <f t="shared" si="15"/>
        <v>0</v>
      </c>
    </row>
    <row r="202" spans="1:14" ht="26.25">
      <c r="A202" s="16" t="s">
        <v>37</v>
      </c>
      <c r="B202" s="17" t="s">
        <v>38</v>
      </c>
      <c r="C202" s="17" t="s">
        <v>472</v>
      </c>
      <c r="D202" s="17" t="s">
        <v>473</v>
      </c>
      <c r="E202" s="18">
        <v>0</v>
      </c>
      <c r="F202" s="18">
        <v>0</v>
      </c>
      <c r="G202" s="18">
        <v>40288.3</v>
      </c>
      <c r="H202" s="18">
        <v>40288.3</v>
      </c>
      <c r="I202" s="18">
        <v>40288.3</v>
      </c>
      <c r="J202" s="18">
        <v>0</v>
      </c>
      <c r="K202" s="19" t="e">
        <f t="shared" si="12"/>
        <v>#DIV/0!</v>
      </c>
      <c r="L202" s="29">
        <f t="shared" si="13"/>
        <v>-40288.3</v>
      </c>
      <c r="M202" s="30">
        <f t="shared" si="14"/>
        <v>-3.506956112822999E-06</v>
      </c>
      <c r="N202" s="19">
        <f t="shared" si="15"/>
        <v>0</v>
      </c>
    </row>
    <row r="203" spans="1:14" ht="15">
      <c r="A203" s="16" t="s">
        <v>35</v>
      </c>
      <c r="B203" s="17" t="s">
        <v>36</v>
      </c>
      <c r="C203" s="17" t="s">
        <v>474</v>
      </c>
      <c r="D203" s="17" t="s">
        <v>475</v>
      </c>
      <c r="E203" s="18">
        <v>0</v>
      </c>
      <c r="F203" s="18">
        <v>0</v>
      </c>
      <c r="G203" s="18">
        <v>51682.7</v>
      </c>
      <c r="H203" s="18">
        <v>51682.7</v>
      </c>
      <c r="I203" s="18">
        <v>51682.7</v>
      </c>
      <c r="J203" s="18">
        <v>0</v>
      </c>
      <c r="K203" s="19" t="e">
        <f t="shared" si="12"/>
        <v>#DIV/0!</v>
      </c>
      <c r="L203" s="29">
        <f t="shared" si="13"/>
        <v>-51682.7</v>
      </c>
      <c r="M203" s="30">
        <f t="shared" si="14"/>
        <v>-4.498798924059768E-06</v>
      </c>
      <c r="N203" s="19">
        <f t="shared" si="15"/>
        <v>0</v>
      </c>
    </row>
    <row r="204" spans="1:14" ht="26.25">
      <c r="A204" s="16" t="s">
        <v>61</v>
      </c>
      <c r="B204" s="17" t="s">
        <v>62</v>
      </c>
      <c r="C204" s="17" t="s">
        <v>476</v>
      </c>
      <c r="D204" s="17" t="s">
        <v>477</v>
      </c>
      <c r="E204" s="18">
        <v>0</v>
      </c>
      <c r="F204" s="18">
        <v>0</v>
      </c>
      <c r="G204" s="18">
        <v>72816.48</v>
      </c>
      <c r="H204" s="18">
        <v>16855.81</v>
      </c>
      <c r="I204" s="18">
        <v>16855.81</v>
      </c>
      <c r="J204" s="18">
        <v>55960.67</v>
      </c>
      <c r="K204" s="19" t="e">
        <f t="shared" si="12"/>
        <v>#DIV/0!</v>
      </c>
      <c r="L204" s="29">
        <f t="shared" si="13"/>
        <v>-72816.48</v>
      </c>
      <c r="M204" s="30">
        <f t="shared" si="14"/>
        <v>-6.338420823173318E-06</v>
      </c>
      <c r="N204" s="19">
        <f t="shared" si="15"/>
        <v>0.7685165500996478</v>
      </c>
    </row>
    <row r="205" spans="1:14" ht="26.25">
      <c r="A205" s="16" t="s">
        <v>61</v>
      </c>
      <c r="B205" s="17" t="s">
        <v>62</v>
      </c>
      <c r="C205" s="17" t="s">
        <v>478</v>
      </c>
      <c r="D205" s="17" t="s">
        <v>479</v>
      </c>
      <c r="E205" s="18">
        <v>0</v>
      </c>
      <c r="F205" s="18">
        <v>0</v>
      </c>
      <c r="G205" s="18">
        <v>95957.37</v>
      </c>
      <c r="H205" s="18">
        <v>56644.42</v>
      </c>
      <c r="I205" s="18">
        <v>5244.42</v>
      </c>
      <c r="J205" s="18">
        <v>39312.95</v>
      </c>
      <c r="K205" s="19" t="e">
        <f t="shared" si="12"/>
        <v>#DIV/0!</v>
      </c>
      <c r="L205" s="29">
        <f t="shared" si="13"/>
        <v>-95957.37</v>
      </c>
      <c r="M205" s="30">
        <f t="shared" si="14"/>
        <v>-8.35275465313548E-06</v>
      </c>
      <c r="N205" s="19">
        <f t="shared" si="15"/>
        <v>0.40969182460919884</v>
      </c>
    </row>
    <row r="206" spans="1:14" ht="26.25">
      <c r="A206" s="16" t="s">
        <v>39</v>
      </c>
      <c r="B206" s="17" t="s">
        <v>40</v>
      </c>
      <c r="C206" s="17" t="s">
        <v>480</v>
      </c>
      <c r="D206" s="17" t="s">
        <v>481</v>
      </c>
      <c r="E206" s="18">
        <v>0</v>
      </c>
      <c r="F206" s="18">
        <v>0</v>
      </c>
      <c r="G206" s="18">
        <v>123078.81</v>
      </c>
      <c r="H206" s="18">
        <v>123078.81</v>
      </c>
      <c r="I206" s="18">
        <v>123078.81</v>
      </c>
      <c r="J206" s="18">
        <v>0</v>
      </c>
      <c r="K206" s="19" t="e">
        <f t="shared" si="12"/>
        <v>#DIV/0!</v>
      </c>
      <c r="L206" s="29">
        <f t="shared" si="13"/>
        <v>-123078.81</v>
      </c>
      <c r="M206" s="30">
        <f t="shared" si="14"/>
        <v>-1.071358148863269E-05</v>
      </c>
      <c r="N206" s="19">
        <f t="shared" si="15"/>
        <v>0</v>
      </c>
    </row>
    <row r="207" spans="1:14" ht="15">
      <c r="A207" s="16" t="s">
        <v>482</v>
      </c>
      <c r="B207" s="17" t="s">
        <v>482</v>
      </c>
      <c r="C207" s="17" t="s">
        <v>483</v>
      </c>
      <c r="D207" s="17" t="s">
        <v>484</v>
      </c>
      <c r="E207" s="18">
        <v>0</v>
      </c>
      <c r="F207" s="18">
        <v>0</v>
      </c>
      <c r="G207" s="18">
        <v>174983.2</v>
      </c>
      <c r="H207" s="18">
        <v>0</v>
      </c>
      <c r="I207" s="18">
        <v>0</v>
      </c>
      <c r="J207" s="18">
        <v>174983.2</v>
      </c>
      <c r="K207" s="19" t="e">
        <f t="shared" si="12"/>
        <v>#DIV/0!</v>
      </c>
      <c r="L207" s="29">
        <f t="shared" si="13"/>
        <v>-174983.2</v>
      </c>
      <c r="M207" s="30">
        <f t="shared" si="14"/>
        <v>-1.5231677754616834E-05</v>
      </c>
      <c r="N207" s="19">
        <f t="shared" si="15"/>
        <v>1</v>
      </c>
    </row>
    <row r="208" spans="1:14" ht="26.25">
      <c r="A208" s="16" t="s">
        <v>41</v>
      </c>
      <c r="B208" s="17" t="s">
        <v>42</v>
      </c>
      <c r="C208" s="17" t="s">
        <v>485</v>
      </c>
      <c r="D208" s="17" t="s">
        <v>486</v>
      </c>
      <c r="E208" s="18">
        <v>0</v>
      </c>
      <c r="F208" s="18">
        <v>0</v>
      </c>
      <c r="G208" s="18">
        <v>180000</v>
      </c>
      <c r="H208" s="18">
        <v>0</v>
      </c>
      <c r="I208" s="18">
        <v>0</v>
      </c>
      <c r="J208" s="18">
        <v>180000</v>
      </c>
      <c r="K208" s="19" t="e">
        <f t="shared" si="12"/>
        <v>#DIV/0!</v>
      </c>
      <c r="L208" s="29">
        <f t="shared" si="13"/>
        <v>-180000</v>
      </c>
      <c r="M208" s="30">
        <f t="shared" si="14"/>
        <v>-1.5668372711386178E-05</v>
      </c>
      <c r="N208" s="19">
        <f t="shared" si="15"/>
        <v>1</v>
      </c>
    </row>
    <row r="209" spans="1:14" ht="26.25">
      <c r="A209" s="16" t="s">
        <v>43</v>
      </c>
      <c r="B209" s="17" t="s">
        <v>44</v>
      </c>
      <c r="C209" s="17" t="s">
        <v>487</v>
      </c>
      <c r="D209" s="17" t="s">
        <v>488</v>
      </c>
      <c r="E209" s="18">
        <v>0</v>
      </c>
      <c r="F209" s="18">
        <v>0</v>
      </c>
      <c r="G209" s="18">
        <v>243952.04</v>
      </c>
      <c r="H209" s="18">
        <v>237085.2</v>
      </c>
      <c r="I209" s="18">
        <v>237085.2</v>
      </c>
      <c r="J209" s="18">
        <v>6866.84</v>
      </c>
      <c r="K209" s="19" t="e">
        <f t="shared" si="12"/>
        <v>#DIV/0!</v>
      </c>
      <c r="L209" s="29">
        <f t="shared" si="13"/>
        <v>-243952.04</v>
      </c>
      <c r="M209" s="30">
        <f t="shared" si="14"/>
        <v>-2.1235174924572164E-05</v>
      </c>
      <c r="N209" s="19">
        <f t="shared" si="15"/>
        <v>0.02814831964512369</v>
      </c>
    </row>
    <row r="210" spans="1:14" ht="15">
      <c r="A210" s="16" t="s">
        <v>45</v>
      </c>
      <c r="B210" s="17" t="s">
        <v>46</v>
      </c>
      <c r="C210" s="17" t="s">
        <v>489</v>
      </c>
      <c r="D210" s="17" t="s">
        <v>490</v>
      </c>
      <c r="E210" s="18">
        <v>0</v>
      </c>
      <c r="F210" s="18">
        <v>0</v>
      </c>
      <c r="G210" s="18">
        <v>318291.2</v>
      </c>
      <c r="H210" s="18">
        <v>112487.85</v>
      </c>
      <c r="I210" s="18">
        <v>112487.85</v>
      </c>
      <c r="J210" s="18">
        <v>205803.35</v>
      </c>
      <c r="K210" s="19" t="e">
        <f t="shared" si="12"/>
        <v>#DIV/0!</v>
      </c>
      <c r="L210" s="29">
        <f t="shared" si="13"/>
        <v>-318291.2</v>
      </c>
      <c r="M210" s="30">
        <f t="shared" si="14"/>
        <v>-2.7706139735302002E-05</v>
      </c>
      <c r="N210" s="19">
        <f t="shared" si="15"/>
        <v>0.6465882500050268</v>
      </c>
    </row>
    <row r="211" spans="1:14" ht="26.25">
      <c r="A211" s="16" t="s">
        <v>61</v>
      </c>
      <c r="B211" s="17" t="s">
        <v>62</v>
      </c>
      <c r="C211" s="17" t="s">
        <v>491</v>
      </c>
      <c r="D211" s="17" t="s">
        <v>492</v>
      </c>
      <c r="E211" s="18">
        <v>0</v>
      </c>
      <c r="F211" s="18">
        <v>0</v>
      </c>
      <c r="G211" s="18">
        <v>528924.88</v>
      </c>
      <c r="H211" s="18">
        <v>322444.69</v>
      </c>
      <c r="I211" s="18">
        <v>322444.69</v>
      </c>
      <c r="J211" s="18">
        <v>206480.19</v>
      </c>
      <c r="K211" s="19" t="e">
        <f t="shared" si="12"/>
        <v>#DIV/0!</v>
      </c>
      <c r="L211" s="29">
        <f t="shared" si="13"/>
        <v>-528924.88</v>
      </c>
      <c r="M211" s="30">
        <f t="shared" si="14"/>
        <v>-4.604106753425116E-05</v>
      </c>
      <c r="N211" s="19">
        <f t="shared" si="15"/>
        <v>0.3903771552587959</v>
      </c>
    </row>
    <row r="212" spans="1:14" ht="39">
      <c r="A212" s="16" t="s">
        <v>61</v>
      </c>
      <c r="B212" s="17" t="s">
        <v>62</v>
      </c>
      <c r="C212" s="17" t="s">
        <v>493</v>
      </c>
      <c r="D212" s="17" t="s">
        <v>494</v>
      </c>
      <c r="E212" s="18">
        <v>0</v>
      </c>
      <c r="F212" s="18">
        <v>0</v>
      </c>
      <c r="G212" s="18">
        <v>555333</v>
      </c>
      <c r="H212" s="18">
        <v>0</v>
      </c>
      <c r="I212" s="18">
        <v>0</v>
      </c>
      <c r="J212" s="18">
        <v>555333</v>
      </c>
      <c r="K212" s="19" t="e">
        <f t="shared" si="12"/>
        <v>#DIV/0!</v>
      </c>
      <c r="L212" s="29">
        <f t="shared" si="13"/>
        <v>-555333</v>
      </c>
      <c r="M212" s="30">
        <f t="shared" si="14"/>
        <v>-4.833980234962345E-05</v>
      </c>
      <c r="N212" s="19">
        <f t="shared" si="15"/>
        <v>1</v>
      </c>
    </row>
    <row r="213" spans="1:14" ht="39">
      <c r="A213" s="16" t="s">
        <v>71</v>
      </c>
      <c r="B213" s="17" t="s">
        <v>72</v>
      </c>
      <c r="C213" s="17" t="s">
        <v>495</v>
      </c>
      <c r="D213" s="17" t="s">
        <v>496</v>
      </c>
      <c r="E213" s="18">
        <v>0</v>
      </c>
      <c r="F213" s="18">
        <v>0</v>
      </c>
      <c r="G213" s="18">
        <v>594364</v>
      </c>
      <c r="H213" s="18">
        <v>0</v>
      </c>
      <c r="I213" s="18">
        <v>0</v>
      </c>
      <c r="J213" s="18">
        <v>594364</v>
      </c>
      <c r="K213" s="19" t="e">
        <f t="shared" si="12"/>
        <v>#DIV/0!</v>
      </c>
      <c r="L213" s="29">
        <f t="shared" si="13"/>
        <v>-594364</v>
      </c>
      <c r="M213" s="30">
        <f t="shared" si="14"/>
        <v>-5.1737314879057415E-05</v>
      </c>
      <c r="N213" s="19">
        <f t="shared" si="15"/>
        <v>1</v>
      </c>
    </row>
    <row r="214" spans="1:14" ht="15">
      <c r="A214" s="16" t="s">
        <v>47</v>
      </c>
      <c r="B214" s="17" t="s">
        <v>48</v>
      </c>
      <c r="C214" s="17" t="s">
        <v>497</v>
      </c>
      <c r="D214" s="17" t="s">
        <v>498</v>
      </c>
      <c r="E214" s="18">
        <v>0</v>
      </c>
      <c r="F214" s="18">
        <v>0</v>
      </c>
      <c r="G214" s="18">
        <v>606000</v>
      </c>
      <c r="H214" s="18">
        <v>0</v>
      </c>
      <c r="I214" s="18">
        <v>0</v>
      </c>
      <c r="J214" s="18">
        <v>606000</v>
      </c>
      <c r="K214" s="19" t="e">
        <f t="shared" si="12"/>
        <v>#DIV/0!</v>
      </c>
      <c r="L214" s="29">
        <f t="shared" si="13"/>
        <v>-606000</v>
      </c>
      <c r="M214" s="30">
        <f t="shared" si="14"/>
        <v>-5.275018812833346E-05</v>
      </c>
      <c r="N214" s="19">
        <f t="shared" si="15"/>
        <v>1</v>
      </c>
    </row>
    <row r="215" spans="1:14" ht="26.25">
      <c r="A215" s="16" t="s">
        <v>49</v>
      </c>
      <c r="B215" s="17" t="s">
        <v>50</v>
      </c>
      <c r="C215" s="17" t="s">
        <v>120</v>
      </c>
      <c r="D215" s="17" t="s">
        <v>121</v>
      </c>
      <c r="E215" s="18">
        <v>0</v>
      </c>
      <c r="F215" s="18">
        <v>0</v>
      </c>
      <c r="G215" s="18">
        <v>848898.36</v>
      </c>
      <c r="H215" s="18">
        <v>848898.36</v>
      </c>
      <c r="I215" s="18">
        <v>848898.36</v>
      </c>
      <c r="J215" s="18">
        <v>0</v>
      </c>
      <c r="K215" s="19" t="e">
        <f t="shared" si="12"/>
        <v>#DIV/0!</v>
      </c>
      <c r="L215" s="29">
        <f t="shared" si="13"/>
        <v>-848898.36</v>
      </c>
      <c r="M215" s="30">
        <f t="shared" si="14"/>
        <v>-7.389364388091377E-05</v>
      </c>
      <c r="N215" s="19">
        <f t="shared" si="15"/>
        <v>0</v>
      </c>
    </row>
    <row r="216" spans="1:14" ht="26.25">
      <c r="A216" s="16" t="s">
        <v>51</v>
      </c>
      <c r="B216" s="17" t="s">
        <v>52</v>
      </c>
      <c r="C216" s="17" t="s">
        <v>499</v>
      </c>
      <c r="D216" s="17" t="s">
        <v>500</v>
      </c>
      <c r="E216" s="18">
        <v>0</v>
      </c>
      <c r="F216" s="18">
        <v>0</v>
      </c>
      <c r="G216" s="18">
        <v>893053.09</v>
      </c>
      <c r="H216" s="18">
        <v>514667.86</v>
      </c>
      <c r="I216" s="18">
        <v>414274.23</v>
      </c>
      <c r="J216" s="18">
        <v>378385.23</v>
      </c>
      <c r="K216" s="19" t="e">
        <f t="shared" si="12"/>
        <v>#DIV/0!</v>
      </c>
      <c r="L216" s="29">
        <f t="shared" si="13"/>
        <v>-893053.09</v>
      </c>
      <c r="M216" s="30">
        <f t="shared" si="14"/>
        <v>-7.773715925097279E-05</v>
      </c>
      <c r="N216" s="19">
        <f t="shared" si="15"/>
        <v>0.4236984723942896</v>
      </c>
    </row>
    <row r="217" spans="1:14" ht="26.25">
      <c r="A217" s="16" t="s">
        <v>65</v>
      </c>
      <c r="B217" s="17" t="s">
        <v>66</v>
      </c>
      <c r="C217" s="17" t="s">
        <v>501</v>
      </c>
      <c r="D217" s="17" t="s">
        <v>502</v>
      </c>
      <c r="E217" s="18">
        <v>0</v>
      </c>
      <c r="F217" s="18">
        <v>0</v>
      </c>
      <c r="G217" s="18">
        <v>959219.62</v>
      </c>
      <c r="H217" s="18">
        <v>775539.8</v>
      </c>
      <c r="I217" s="18">
        <v>775089.8</v>
      </c>
      <c r="J217" s="18">
        <v>183679.82</v>
      </c>
      <c r="K217" s="19" t="e">
        <f t="shared" si="12"/>
        <v>#DIV/0!</v>
      </c>
      <c r="L217" s="29">
        <f t="shared" si="13"/>
        <v>-959219.62</v>
      </c>
      <c r="M217" s="30">
        <f t="shared" si="14"/>
        <v>-8.349672510130122E-05</v>
      </c>
      <c r="N217" s="19">
        <f t="shared" si="15"/>
        <v>0.19148880628609327</v>
      </c>
    </row>
    <row r="218" spans="1:14" ht="39">
      <c r="A218" s="16" t="s">
        <v>53</v>
      </c>
      <c r="B218" s="17" t="s">
        <v>54</v>
      </c>
      <c r="C218" s="17" t="s">
        <v>503</v>
      </c>
      <c r="D218" s="17" t="s">
        <v>504</v>
      </c>
      <c r="E218" s="18">
        <v>0</v>
      </c>
      <c r="F218" s="18">
        <v>0</v>
      </c>
      <c r="G218" s="18">
        <v>1000000</v>
      </c>
      <c r="H218" s="18">
        <v>0</v>
      </c>
      <c r="I218" s="18">
        <v>0</v>
      </c>
      <c r="J218" s="18">
        <v>1000000</v>
      </c>
      <c r="K218" s="19" t="e">
        <f t="shared" si="12"/>
        <v>#DIV/0!</v>
      </c>
      <c r="L218" s="29">
        <f t="shared" si="13"/>
        <v>-1000000</v>
      </c>
      <c r="M218" s="30">
        <f t="shared" si="14"/>
        <v>-8.704651506325654E-05</v>
      </c>
      <c r="N218" s="19">
        <f t="shared" si="15"/>
        <v>1</v>
      </c>
    </row>
    <row r="219" spans="1:14" ht="26.25">
      <c r="A219" s="16" t="s">
        <v>55</v>
      </c>
      <c r="B219" s="17" t="s">
        <v>56</v>
      </c>
      <c r="C219" s="17" t="s">
        <v>505</v>
      </c>
      <c r="D219" s="17" t="s">
        <v>506</v>
      </c>
      <c r="E219" s="18">
        <v>0</v>
      </c>
      <c r="F219" s="18">
        <v>0</v>
      </c>
      <c r="G219" s="18">
        <v>1000000</v>
      </c>
      <c r="H219" s="18">
        <v>0</v>
      </c>
      <c r="I219" s="18">
        <v>0</v>
      </c>
      <c r="J219" s="18">
        <v>1000000</v>
      </c>
      <c r="K219" s="19" t="e">
        <f t="shared" si="12"/>
        <v>#DIV/0!</v>
      </c>
      <c r="L219" s="29">
        <f t="shared" si="13"/>
        <v>-1000000</v>
      </c>
      <c r="M219" s="30">
        <f t="shared" si="14"/>
        <v>-8.704651506325654E-05</v>
      </c>
      <c r="N219" s="19">
        <f t="shared" si="15"/>
        <v>1</v>
      </c>
    </row>
    <row r="220" spans="1:14" ht="26.25">
      <c r="A220" s="16" t="s">
        <v>57</v>
      </c>
      <c r="B220" s="17" t="s">
        <v>58</v>
      </c>
      <c r="C220" s="17" t="s">
        <v>288</v>
      </c>
      <c r="D220" s="17" t="s">
        <v>289</v>
      </c>
      <c r="E220" s="18">
        <v>0</v>
      </c>
      <c r="F220" s="18">
        <v>0</v>
      </c>
      <c r="G220" s="18">
        <v>1090514</v>
      </c>
      <c r="H220" s="18">
        <v>9218</v>
      </c>
      <c r="I220" s="18">
        <v>9218</v>
      </c>
      <c r="J220" s="18">
        <v>1081296</v>
      </c>
      <c r="K220" s="19" t="e">
        <f t="shared" si="12"/>
        <v>#DIV/0!</v>
      </c>
      <c r="L220" s="29">
        <f t="shared" si="13"/>
        <v>-1090514</v>
      </c>
      <c r="M220" s="30">
        <f t="shared" si="14"/>
        <v>-9.492544332769215E-05</v>
      </c>
      <c r="N220" s="19">
        <f t="shared" si="15"/>
        <v>0.9915471053099731</v>
      </c>
    </row>
    <row r="221" spans="1:14" ht="15">
      <c r="A221" s="16" t="s">
        <v>59</v>
      </c>
      <c r="B221" s="17" t="s">
        <v>60</v>
      </c>
      <c r="C221" s="17" t="s">
        <v>507</v>
      </c>
      <c r="D221" s="17" t="s">
        <v>508</v>
      </c>
      <c r="E221" s="18">
        <v>0</v>
      </c>
      <c r="F221" s="18">
        <v>0</v>
      </c>
      <c r="G221" s="18">
        <v>1250000</v>
      </c>
      <c r="H221" s="18">
        <v>0</v>
      </c>
      <c r="I221" s="18">
        <v>0</v>
      </c>
      <c r="J221" s="18">
        <v>1250000</v>
      </c>
      <c r="K221" s="19" t="e">
        <f t="shared" si="12"/>
        <v>#DIV/0!</v>
      </c>
      <c r="L221" s="29">
        <f t="shared" si="13"/>
        <v>-1250000</v>
      </c>
      <c r="M221" s="30">
        <f t="shared" si="14"/>
        <v>-0.00010880814382907068</v>
      </c>
      <c r="N221" s="19">
        <f t="shared" si="15"/>
        <v>1</v>
      </c>
    </row>
    <row r="222" spans="1:14" ht="15">
      <c r="A222" s="16" t="s">
        <v>482</v>
      </c>
      <c r="B222" s="17" t="s">
        <v>482</v>
      </c>
      <c r="C222" s="17" t="s">
        <v>509</v>
      </c>
      <c r="D222" s="17" t="s">
        <v>510</v>
      </c>
      <c r="E222" s="18">
        <v>0</v>
      </c>
      <c r="F222" s="18">
        <v>0</v>
      </c>
      <c r="G222" s="18">
        <v>1330675.78</v>
      </c>
      <c r="H222" s="18">
        <v>140000</v>
      </c>
      <c r="I222" s="18">
        <v>140000</v>
      </c>
      <c r="J222" s="18">
        <v>1190675.78</v>
      </c>
      <c r="K222" s="19" t="e">
        <f t="shared" si="12"/>
        <v>#DIV/0!</v>
      </c>
      <c r="L222" s="29">
        <f t="shared" si="13"/>
        <v>-1330675.78</v>
      </c>
      <c r="M222" s="30">
        <f t="shared" si="14"/>
        <v>-0.00011583068932808065</v>
      </c>
      <c r="N222" s="19">
        <f t="shared" si="15"/>
        <v>0.894790299707717</v>
      </c>
    </row>
    <row r="223" spans="1:14" ht="15">
      <c r="A223" s="16" t="s">
        <v>63</v>
      </c>
      <c r="B223" s="17" t="s">
        <v>64</v>
      </c>
      <c r="C223" s="17" t="s">
        <v>511</v>
      </c>
      <c r="D223" s="17" t="s">
        <v>512</v>
      </c>
      <c r="E223" s="18">
        <v>0</v>
      </c>
      <c r="F223" s="18">
        <v>0</v>
      </c>
      <c r="G223" s="18">
        <v>1500000</v>
      </c>
      <c r="H223" s="18">
        <v>1500000</v>
      </c>
      <c r="I223" s="18">
        <v>1500000</v>
      </c>
      <c r="J223" s="18">
        <v>0</v>
      </c>
      <c r="K223" s="19" t="e">
        <f t="shared" si="12"/>
        <v>#DIV/0!</v>
      </c>
      <c r="L223" s="29">
        <f t="shared" si="13"/>
        <v>-1500000</v>
      </c>
      <c r="M223" s="30">
        <f t="shared" si="14"/>
        <v>-0.00013056977259488483</v>
      </c>
      <c r="N223" s="19">
        <f t="shared" si="15"/>
        <v>0</v>
      </c>
    </row>
    <row r="224" spans="1:14" ht="26.25">
      <c r="A224" s="16" t="s">
        <v>67</v>
      </c>
      <c r="B224" s="17" t="s">
        <v>68</v>
      </c>
      <c r="C224" s="17" t="s">
        <v>513</v>
      </c>
      <c r="D224" s="17" t="s">
        <v>514</v>
      </c>
      <c r="E224" s="18">
        <v>0</v>
      </c>
      <c r="F224" s="18">
        <v>0</v>
      </c>
      <c r="G224" s="18">
        <v>3218158.75</v>
      </c>
      <c r="H224" s="18">
        <v>0</v>
      </c>
      <c r="I224" s="18">
        <v>0</v>
      </c>
      <c r="J224" s="18">
        <v>3218158.75</v>
      </c>
      <c r="K224" s="19" t="e">
        <f t="shared" si="12"/>
        <v>#DIV/0!</v>
      </c>
      <c r="L224" s="29">
        <f t="shared" si="13"/>
        <v>-3218158.75</v>
      </c>
      <c r="M224" s="30">
        <f t="shared" si="14"/>
        <v>-0.00028012950410782585</v>
      </c>
      <c r="N224" s="19">
        <f t="shared" si="15"/>
        <v>1</v>
      </c>
    </row>
    <row r="225" spans="1:14" ht="39">
      <c r="A225" s="16" t="s">
        <v>69</v>
      </c>
      <c r="B225" s="17" t="s">
        <v>70</v>
      </c>
      <c r="C225" s="17" t="s">
        <v>515</v>
      </c>
      <c r="D225" s="17" t="s">
        <v>516</v>
      </c>
      <c r="E225" s="18">
        <v>0</v>
      </c>
      <c r="F225" s="18">
        <v>0</v>
      </c>
      <c r="G225" s="18">
        <v>4974686.07</v>
      </c>
      <c r="H225" s="18">
        <v>11933.31</v>
      </c>
      <c r="I225" s="18">
        <v>11933.31</v>
      </c>
      <c r="J225" s="18">
        <v>4962752.76</v>
      </c>
      <c r="K225" s="19" t="e">
        <f t="shared" si="12"/>
        <v>#DIV/0!</v>
      </c>
      <c r="L225" s="29">
        <f t="shared" si="13"/>
        <v>-4974686.07</v>
      </c>
      <c r="M225" s="30">
        <f t="shared" si="14"/>
        <v>-0.0004330290859272275</v>
      </c>
      <c r="N225" s="19">
        <f t="shared" si="15"/>
        <v>0.9976011933553024</v>
      </c>
    </row>
    <row r="226" spans="1:14" ht="39">
      <c r="A226" s="16" t="s">
        <v>71</v>
      </c>
      <c r="B226" s="17" t="s">
        <v>72</v>
      </c>
      <c r="C226" s="17" t="s">
        <v>517</v>
      </c>
      <c r="D226" s="17" t="s">
        <v>518</v>
      </c>
      <c r="E226" s="18">
        <v>0</v>
      </c>
      <c r="F226" s="18">
        <v>0</v>
      </c>
      <c r="G226" s="18">
        <v>16025796.78</v>
      </c>
      <c r="H226" s="18">
        <v>246.78</v>
      </c>
      <c r="I226" s="18">
        <v>246.78</v>
      </c>
      <c r="J226" s="18">
        <v>16025550</v>
      </c>
      <c r="K226" s="19" t="e">
        <f t="shared" si="12"/>
        <v>#DIV/0!</v>
      </c>
      <c r="L226" s="29">
        <f t="shared" si="13"/>
        <v>-16025796.78</v>
      </c>
      <c r="M226" s="30">
        <f t="shared" si="14"/>
        <v>-0.0013949897608109582</v>
      </c>
      <c r="N226" s="19">
        <f t="shared" si="15"/>
        <v>0.9999846010776633</v>
      </c>
    </row>
    <row r="227" spans="1:14" ht="15">
      <c r="A227" s="16" t="s">
        <v>73</v>
      </c>
      <c r="B227" s="17"/>
      <c r="C227" s="17"/>
      <c r="D227" s="17"/>
      <c r="E227" s="18">
        <v>91771806614</v>
      </c>
      <c r="F227" s="18">
        <v>95927702594</v>
      </c>
      <c r="G227" s="18">
        <v>84439591906.58992</v>
      </c>
      <c r="H227" s="18">
        <v>76856059927.65994</v>
      </c>
      <c r="I227" s="18">
        <v>76714120085.04996</v>
      </c>
      <c r="J227" s="18">
        <v>7583531978.930003</v>
      </c>
      <c r="K227" s="19">
        <f t="shared" si="12"/>
        <v>0.8802419908247795</v>
      </c>
      <c r="L227" s="29">
        <f t="shared" si="13"/>
        <v>11488110687.41008</v>
      </c>
      <c r="M227" s="30">
        <f t="shared" si="14"/>
        <v>1</v>
      </c>
      <c r="N227" s="19">
        <f t="shared" si="15"/>
        <v>0.08981014483489186</v>
      </c>
    </row>
  </sheetData>
  <sheetProtection/>
  <mergeCells count="2">
    <mergeCell ref="A1:B1"/>
    <mergeCell ref="C1:D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ferreiraam</dc:creator>
  <cp:keywords/>
  <dc:description/>
  <cp:lastModifiedBy>Câmara dos Deputados</cp:lastModifiedBy>
  <cp:lastPrinted>2013-05-22T12:12:16Z</cp:lastPrinted>
  <dcterms:created xsi:type="dcterms:W3CDTF">2013-05-20T14:07:34Z</dcterms:created>
  <dcterms:modified xsi:type="dcterms:W3CDTF">2013-05-22T12:13:06Z</dcterms:modified>
  <cp:category/>
  <cp:version/>
  <cp:contentType/>
  <cp:contentStatus/>
</cp:coreProperties>
</file>